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cosma\documentos\DISEÑO DE PROYECTOS\Convocatorias\Procesos 2017\IA convocatoria de producción 2017\Anexos\"/>
    </mc:Choice>
  </mc:AlternateContent>
  <bookViews>
    <workbookView xWindow="0" yWindow="0" windowWidth="15900" windowHeight="10020"/>
  </bookViews>
  <sheets>
    <sheet name="Presupuesto genérico" sheetId="5" r:id="rId1"/>
  </sheets>
  <definedNames>
    <definedName name="_xlnm.Print_Area" localSheetId="0">'Presupuesto genérico'!$A$16:$S$316</definedName>
    <definedName name="_xlnm.Print_Titles" localSheetId="0">'Presupuesto genérico'!#REF!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2" i="5" l="1"/>
  <c r="N20" i="5"/>
  <c r="R301" i="5"/>
  <c r="N301" i="5"/>
  <c r="J301" i="5"/>
  <c r="F301" i="5"/>
  <c r="S301" i="5"/>
  <c r="R302" i="5"/>
  <c r="N302" i="5"/>
  <c r="J302" i="5"/>
  <c r="F302" i="5"/>
  <c r="S302" i="5"/>
  <c r="R303" i="5"/>
  <c r="N303" i="5"/>
  <c r="J303" i="5"/>
  <c r="F303" i="5"/>
  <c r="S303" i="5"/>
  <c r="R304" i="5"/>
  <c r="N304" i="5"/>
  <c r="F304" i="5"/>
  <c r="S304" i="5"/>
  <c r="R305" i="5"/>
  <c r="N305" i="5"/>
  <c r="J305" i="5"/>
  <c r="F305" i="5"/>
  <c r="S305" i="5"/>
  <c r="S306" i="5"/>
  <c r="S307" i="5"/>
  <c r="S296" i="5"/>
  <c r="R283" i="5"/>
  <c r="N283" i="5"/>
  <c r="J283" i="5"/>
  <c r="F283" i="5"/>
  <c r="S283" i="5"/>
  <c r="R284" i="5"/>
  <c r="N284" i="5"/>
  <c r="J284" i="5"/>
  <c r="F284" i="5"/>
  <c r="S284" i="5"/>
  <c r="R285" i="5"/>
  <c r="N285" i="5"/>
  <c r="J285" i="5"/>
  <c r="F285" i="5"/>
  <c r="S285" i="5"/>
  <c r="S286" i="5"/>
  <c r="R272" i="5"/>
  <c r="N272" i="5"/>
  <c r="J272" i="5"/>
  <c r="F272" i="5"/>
  <c r="S272" i="5"/>
  <c r="R273" i="5"/>
  <c r="N273" i="5"/>
  <c r="J273" i="5"/>
  <c r="F273" i="5"/>
  <c r="S273" i="5"/>
  <c r="R274" i="5"/>
  <c r="N274" i="5"/>
  <c r="J274" i="5"/>
  <c r="F274" i="5"/>
  <c r="S274" i="5"/>
  <c r="R275" i="5"/>
  <c r="N275" i="5"/>
  <c r="J275" i="5"/>
  <c r="F275" i="5"/>
  <c r="S275" i="5"/>
  <c r="R276" i="5"/>
  <c r="N276" i="5"/>
  <c r="J276" i="5"/>
  <c r="F276" i="5"/>
  <c r="S276" i="5"/>
  <c r="R277" i="5"/>
  <c r="N277" i="5"/>
  <c r="J277" i="5"/>
  <c r="F277" i="5"/>
  <c r="S277" i="5"/>
  <c r="R278" i="5"/>
  <c r="N278" i="5"/>
  <c r="J278" i="5"/>
  <c r="F278" i="5"/>
  <c r="S278" i="5"/>
  <c r="R279" i="5"/>
  <c r="N279" i="5"/>
  <c r="J279" i="5"/>
  <c r="F279" i="5"/>
  <c r="S279" i="5"/>
  <c r="S280" i="5"/>
  <c r="S287" i="5"/>
  <c r="R259" i="5"/>
  <c r="N259" i="5"/>
  <c r="J259" i="5"/>
  <c r="F259" i="5"/>
  <c r="S259" i="5"/>
  <c r="R260" i="5"/>
  <c r="N260" i="5"/>
  <c r="J260" i="5"/>
  <c r="F260" i="5"/>
  <c r="S260" i="5"/>
  <c r="R261" i="5"/>
  <c r="N261" i="5"/>
  <c r="J261" i="5"/>
  <c r="F261" i="5"/>
  <c r="S261" i="5"/>
  <c r="R262" i="5"/>
  <c r="N262" i="5"/>
  <c r="J262" i="5"/>
  <c r="F262" i="5"/>
  <c r="S262" i="5"/>
  <c r="R263" i="5"/>
  <c r="N263" i="5"/>
  <c r="J263" i="5"/>
  <c r="F263" i="5"/>
  <c r="S263" i="5"/>
  <c r="R264" i="5"/>
  <c r="N264" i="5"/>
  <c r="J264" i="5"/>
  <c r="F264" i="5"/>
  <c r="S264" i="5"/>
  <c r="R265" i="5"/>
  <c r="N265" i="5"/>
  <c r="J265" i="5"/>
  <c r="F265" i="5"/>
  <c r="S265" i="5"/>
  <c r="S266" i="5"/>
  <c r="S267" i="5"/>
  <c r="R245" i="5"/>
  <c r="N245" i="5"/>
  <c r="J245" i="5"/>
  <c r="F245" i="5"/>
  <c r="S245" i="5"/>
  <c r="R246" i="5"/>
  <c r="N246" i="5"/>
  <c r="J246" i="5"/>
  <c r="F246" i="5"/>
  <c r="S246" i="5"/>
  <c r="R247" i="5"/>
  <c r="N247" i="5"/>
  <c r="J247" i="5"/>
  <c r="F247" i="5"/>
  <c r="S247" i="5"/>
  <c r="R248" i="5"/>
  <c r="N248" i="5"/>
  <c r="J248" i="5"/>
  <c r="F248" i="5"/>
  <c r="S248" i="5"/>
  <c r="R249" i="5"/>
  <c r="N249" i="5"/>
  <c r="J249" i="5"/>
  <c r="F249" i="5"/>
  <c r="S249" i="5"/>
  <c r="R250" i="5"/>
  <c r="N250" i="5"/>
  <c r="J250" i="5"/>
  <c r="F250" i="5"/>
  <c r="S250" i="5"/>
  <c r="R251" i="5"/>
  <c r="N251" i="5"/>
  <c r="J251" i="5"/>
  <c r="F251" i="5"/>
  <c r="S251" i="5"/>
  <c r="R252" i="5"/>
  <c r="N252" i="5"/>
  <c r="J252" i="5"/>
  <c r="F252" i="5"/>
  <c r="S252" i="5"/>
  <c r="S253" i="5"/>
  <c r="S254" i="5"/>
  <c r="R221" i="5"/>
  <c r="N221" i="5"/>
  <c r="J221" i="5"/>
  <c r="F221" i="5"/>
  <c r="S221" i="5"/>
  <c r="R222" i="5"/>
  <c r="N222" i="5"/>
  <c r="J222" i="5"/>
  <c r="F222" i="5"/>
  <c r="S222" i="5"/>
  <c r="R223" i="5"/>
  <c r="N223" i="5"/>
  <c r="J223" i="5"/>
  <c r="F223" i="5"/>
  <c r="S223" i="5"/>
  <c r="R224" i="5"/>
  <c r="N224" i="5"/>
  <c r="J224" i="5"/>
  <c r="F224" i="5"/>
  <c r="S224" i="5"/>
  <c r="R225" i="5"/>
  <c r="N225" i="5"/>
  <c r="J225" i="5"/>
  <c r="F225" i="5"/>
  <c r="S225" i="5"/>
  <c r="R226" i="5"/>
  <c r="N226" i="5"/>
  <c r="J226" i="5"/>
  <c r="F226" i="5"/>
  <c r="S226" i="5"/>
  <c r="R227" i="5"/>
  <c r="N227" i="5"/>
  <c r="J227" i="5"/>
  <c r="F227" i="5"/>
  <c r="S227" i="5"/>
  <c r="R228" i="5"/>
  <c r="N228" i="5"/>
  <c r="J228" i="5"/>
  <c r="F228" i="5"/>
  <c r="S228" i="5"/>
  <c r="R229" i="5"/>
  <c r="N229" i="5"/>
  <c r="J229" i="5"/>
  <c r="F229" i="5"/>
  <c r="S229" i="5"/>
  <c r="R230" i="5"/>
  <c r="N230" i="5"/>
  <c r="J230" i="5"/>
  <c r="F230" i="5"/>
  <c r="S230" i="5"/>
  <c r="R231" i="5"/>
  <c r="N231" i="5"/>
  <c r="J231" i="5"/>
  <c r="F231" i="5"/>
  <c r="S231" i="5"/>
  <c r="R232" i="5"/>
  <c r="N232" i="5"/>
  <c r="J232" i="5"/>
  <c r="F232" i="5"/>
  <c r="S232" i="5"/>
  <c r="R233" i="5"/>
  <c r="N233" i="5"/>
  <c r="J233" i="5"/>
  <c r="F233" i="5"/>
  <c r="S233" i="5"/>
  <c r="R234" i="5"/>
  <c r="N234" i="5"/>
  <c r="J234" i="5"/>
  <c r="F234" i="5"/>
  <c r="S234" i="5"/>
  <c r="R235" i="5"/>
  <c r="N235" i="5"/>
  <c r="J235" i="5"/>
  <c r="F235" i="5"/>
  <c r="S235" i="5"/>
  <c r="R236" i="5"/>
  <c r="N236" i="5"/>
  <c r="J236" i="5"/>
  <c r="F236" i="5"/>
  <c r="S236" i="5"/>
  <c r="R237" i="5"/>
  <c r="N237" i="5"/>
  <c r="J237" i="5"/>
  <c r="F237" i="5"/>
  <c r="S237" i="5"/>
  <c r="R238" i="5"/>
  <c r="N238" i="5"/>
  <c r="J238" i="5"/>
  <c r="F238" i="5"/>
  <c r="S238" i="5"/>
  <c r="S239" i="5"/>
  <c r="S240" i="5"/>
  <c r="R212" i="5"/>
  <c r="N212" i="5"/>
  <c r="J212" i="5"/>
  <c r="F212" i="5"/>
  <c r="S212" i="5"/>
  <c r="R213" i="5"/>
  <c r="N213" i="5"/>
  <c r="J213" i="5"/>
  <c r="F213" i="5"/>
  <c r="S213" i="5"/>
  <c r="R214" i="5"/>
  <c r="N214" i="5"/>
  <c r="J214" i="5"/>
  <c r="F214" i="5"/>
  <c r="S214" i="5"/>
  <c r="S215" i="5"/>
  <c r="R200" i="5"/>
  <c r="N200" i="5"/>
  <c r="J200" i="5"/>
  <c r="F200" i="5"/>
  <c r="S200" i="5"/>
  <c r="R201" i="5"/>
  <c r="N201" i="5"/>
  <c r="J201" i="5"/>
  <c r="F201" i="5"/>
  <c r="S201" i="5"/>
  <c r="R202" i="5"/>
  <c r="N202" i="5"/>
  <c r="J202" i="5"/>
  <c r="F202" i="5"/>
  <c r="S202" i="5"/>
  <c r="R203" i="5"/>
  <c r="N203" i="5"/>
  <c r="J203" i="5"/>
  <c r="F203" i="5"/>
  <c r="S203" i="5"/>
  <c r="R204" i="5"/>
  <c r="N204" i="5"/>
  <c r="J204" i="5"/>
  <c r="F204" i="5"/>
  <c r="S204" i="5"/>
  <c r="R205" i="5"/>
  <c r="N205" i="5"/>
  <c r="J205" i="5"/>
  <c r="F205" i="5"/>
  <c r="S205" i="5"/>
  <c r="R206" i="5"/>
  <c r="N206" i="5"/>
  <c r="J206" i="5"/>
  <c r="F206" i="5"/>
  <c r="S206" i="5"/>
  <c r="R207" i="5"/>
  <c r="N207" i="5"/>
  <c r="J207" i="5"/>
  <c r="F207" i="5"/>
  <c r="S207" i="5"/>
  <c r="R208" i="5"/>
  <c r="N208" i="5"/>
  <c r="J208" i="5"/>
  <c r="F208" i="5"/>
  <c r="S208" i="5"/>
  <c r="S209" i="5"/>
  <c r="S216" i="5"/>
  <c r="R192" i="5"/>
  <c r="N192" i="5"/>
  <c r="J192" i="5"/>
  <c r="F192" i="5"/>
  <c r="S192" i="5"/>
  <c r="R193" i="5"/>
  <c r="N193" i="5"/>
  <c r="J193" i="5"/>
  <c r="F193" i="5"/>
  <c r="S193" i="5"/>
  <c r="S194" i="5"/>
  <c r="R186" i="5"/>
  <c r="N186" i="5"/>
  <c r="J186" i="5"/>
  <c r="F186" i="5"/>
  <c r="S186" i="5"/>
  <c r="R187" i="5"/>
  <c r="N187" i="5"/>
  <c r="J187" i="5"/>
  <c r="F187" i="5"/>
  <c r="S187" i="5"/>
  <c r="R188" i="5"/>
  <c r="N188" i="5"/>
  <c r="J188" i="5"/>
  <c r="F188" i="5"/>
  <c r="S188" i="5"/>
  <c r="S189" i="5"/>
  <c r="R179" i="5"/>
  <c r="N179" i="5"/>
  <c r="J179" i="5"/>
  <c r="F179" i="5"/>
  <c r="S179" i="5"/>
  <c r="R180" i="5"/>
  <c r="N180" i="5"/>
  <c r="J180" i="5"/>
  <c r="F180" i="5"/>
  <c r="S180" i="5"/>
  <c r="R181" i="5"/>
  <c r="N181" i="5"/>
  <c r="J181" i="5"/>
  <c r="F181" i="5"/>
  <c r="S181" i="5"/>
  <c r="R182" i="5"/>
  <c r="N182" i="5"/>
  <c r="J182" i="5"/>
  <c r="F182" i="5"/>
  <c r="S182" i="5"/>
  <c r="S183" i="5"/>
  <c r="R173" i="5"/>
  <c r="N173" i="5"/>
  <c r="J173" i="5"/>
  <c r="F173" i="5"/>
  <c r="S173" i="5"/>
  <c r="R174" i="5"/>
  <c r="N174" i="5"/>
  <c r="J174" i="5"/>
  <c r="F174" i="5"/>
  <c r="S174" i="5"/>
  <c r="R175" i="5"/>
  <c r="N175" i="5"/>
  <c r="J175" i="5"/>
  <c r="F175" i="5"/>
  <c r="S175" i="5"/>
  <c r="S176" i="5"/>
  <c r="R158" i="5"/>
  <c r="N158" i="5"/>
  <c r="J158" i="5"/>
  <c r="F158" i="5"/>
  <c r="S158" i="5"/>
  <c r="R159" i="5"/>
  <c r="N159" i="5"/>
  <c r="J159" i="5"/>
  <c r="F159" i="5"/>
  <c r="S159" i="5"/>
  <c r="R160" i="5"/>
  <c r="N160" i="5"/>
  <c r="J160" i="5"/>
  <c r="F160" i="5"/>
  <c r="S160" i="5"/>
  <c r="R161" i="5"/>
  <c r="N161" i="5"/>
  <c r="J161" i="5"/>
  <c r="F161" i="5"/>
  <c r="S161" i="5"/>
  <c r="R162" i="5"/>
  <c r="N162" i="5"/>
  <c r="J162" i="5"/>
  <c r="F162" i="5"/>
  <c r="S162" i="5"/>
  <c r="R163" i="5"/>
  <c r="N163" i="5"/>
  <c r="J163" i="5"/>
  <c r="F163" i="5"/>
  <c r="S163" i="5"/>
  <c r="R164" i="5"/>
  <c r="N164" i="5"/>
  <c r="J164" i="5"/>
  <c r="F164" i="5"/>
  <c r="S164" i="5"/>
  <c r="R165" i="5"/>
  <c r="N165" i="5"/>
  <c r="J165" i="5"/>
  <c r="F165" i="5"/>
  <c r="S165" i="5"/>
  <c r="R166" i="5"/>
  <c r="N166" i="5"/>
  <c r="J166" i="5"/>
  <c r="F166" i="5"/>
  <c r="S166" i="5"/>
  <c r="R167" i="5"/>
  <c r="N167" i="5"/>
  <c r="J167" i="5"/>
  <c r="F167" i="5"/>
  <c r="S167" i="5"/>
  <c r="R168" i="5"/>
  <c r="N168" i="5"/>
  <c r="J168" i="5"/>
  <c r="F168" i="5"/>
  <c r="S168" i="5"/>
  <c r="R169" i="5"/>
  <c r="N169" i="5"/>
  <c r="J169" i="5"/>
  <c r="F169" i="5"/>
  <c r="S169" i="5"/>
  <c r="S170" i="5"/>
  <c r="S195" i="5"/>
  <c r="R138" i="5"/>
  <c r="N138" i="5"/>
  <c r="J138" i="5"/>
  <c r="F138" i="5"/>
  <c r="S138" i="5"/>
  <c r="R139" i="5"/>
  <c r="N139" i="5"/>
  <c r="J139" i="5"/>
  <c r="F139" i="5"/>
  <c r="S139" i="5"/>
  <c r="R140" i="5"/>
  <c r="N140" i="5"/>
  <c r="J140" i="5"/>
  <c r="F140" i="5"/>
  <c r="S140" i="5"/>
  <c r="R141" i="5"/>
  <c r="N141" i="5"/>
  <c r="J141" i="5"/>
  <c r="F141" i="5"/>
  <c r="S141" i="5"/>
  <c r="R142" i="5"/>
  <c r="N142" i="5"/>
  <c r="J142" i="5"/>
  <c r="F142" i="5"/>
  <c r="S142" i="5"/>
  <c r="R143" i="5"/>
  <c r="N143" i="5"/>
  <c r="J143" i="5"/>
  <c r="F143" i="5"/>
  <c r="S143" i="5"/>
  <c r="R144" i="5"/>
  <c r="N144" i="5"/>
  <c r="J144" i="5"/>
  <c r="F144" i="5"/>
  <c r="S144" i="5"/>
  <c r="R145" i="5"/>
  <c r="N145" i="5"/>
  <c r="J145" i="5"/>
  <c r="F145" i="5"/>
  <c r="S145" i="5"/>
  <c r="R146" i="5"/>
  <c r="N146" i="5"/>
  <c r="J146" i="5"/>
  <c r="F146" i="5"/>
  <c r="S146" i="5"/>
  <c r="R147" i="5"/>
  <c r="N147" i="5"/>
  <c r="J147" i="5"/>
  <c r="F147" i="5"/>
  <c r="S147" i="5"/>
  <c r="R148" i="5"/>
  <c r="N148" i="5"/>
  <c r="J148" i="5"/>
  <c r="F148" i="5"/>
  <c r="S148" i="5"/>
  <c r="R149" i="5"/>
  <c r="N149" i="5"/>
  <c r="J149" i="5"/>
  <c r="F149" i="5"/>
  <c r="S149" i="5"/>
  <c r="R150" i="5"/>
  <c r="N150" i="5"/>
  <c r="J150" i="5"/>
  <c r="F150" i="5"/>
  <c r="S150" i="5"/>
  <c r="R151" i="5"/>
  <c r="N151" i="5"/>
  <c r="J151" i="5"/>
  <c r="F151" i="5"/>
  <c r="S151" i="5"/>
  <c r="S152" i="5"/>
  <c r="R127" i="5"/>
  <c r="N127" i="5"/>
  <c r="J127" i="5"/>
  <c r="F127" i="5"/>
  <c r="S127" i="5"/>
  <c r="R128" i="5"/>
  <c r="N128" i="5"/>
  <c r="J128" i="5"/>
  <c r="F128" i="5"/>
  <c r="S128" i="5"/>
  <c r="R129" i="5"/>
  <c r="N129" i="5"/>
  <c r="J129" i="5"/>
  <c r="F129" i="5"/>
  <c r="S129" i="5"/>
  <c r="R130" i="5"/>
  <c r="N130" i="5"/>
  <c r="J130" i="5"/>
  <c r="F130" i="5"/>
  <c r="S130" i="5"/>
  <c r="R131" i="5"/>
  <c r="N131" i="5"/>
  <c r="J131" i="5"/>
  <c r="F131" i="5"/>
  <c r="S131" i="5"/>
  <c r="R132" i="5"/>
  <c r="N132" i="5"/>
  <c r="J132" i="5"/>
  <c r="F132" i="5"/>
  <c r="S132" i="5"/>
  <c r="R133" i="5"/>
  <c r="N133" i="5"/>
  <c r="J133" i="5"/>
  <c r="F133" i="5"/>
  <c r="S133" i="5"/>
  <c r="R134" i="5"/>
  <c r="N134" i="5"/>
  <c r="J134" i="5"/>
  <c r="F134" i="5"/>
  <c r="S134" i="5"/>
  <c r="S135" i="5"/>
  <c r="F107" i="5"/>
  <c r="J107" i="5"/>
  <c r="N107" i="5"/>
  <c r="R107" i="5"/>
  <c r="S107" i="5"/>
  <c r="F108" i="5"/>
  <c r="J108" i="5"/>
  <c r="N108" i="5"/>
  <c r="R108" i="5"/>
  <c r="S108" i="5"/>
  <c r="F109" i="5"/>
  <c r="J109" i="5"/>
  <c r="N109" i="5"/>
  <c r="R109" i="5"/>
  <c r="S109" i="5"/>
  <c r="F110" i="5"/>
  <c r="J110" i="5"/>
  <c r="N110" i="5"/>
  <c r="R110" i="5"/>
  <c r="S110" i="5"/>
  <c r="F111" i="5"/>
  <c r="J111" i="5"/>
  <c r="N111" i="5"/>
  <c r="R111" i="5"/>
  <c r="S111" i="5"/>
  <c r="F112" i="5"/>
  <c r="J112" i="5"/>
  <c r="N112" i="5"/>
  <c r="R112" i="5"/>
  <c r="S112" i="5"/>
  <c r="F113" i="5"/>
  <c r="J113" i="5"/>
  <c r="N113" i="5"/>
  <c r="R113" i="5"/>
  <c r="S113" i="5"/>
  <c r="F114" i="5"/>
  <c r="J114" i="5"/>
  <c r="N114" i="5"/>
  <c r="R114" i="5"/>
  <c r="S114" i="5"/>
  <c r="F115" i="5"/>
  <c r="J115" i="5"/>
  <c r="N115" i="5"/>
  <c r="R115" i="5"/>
  <c r="S115" i="5"/>
  <c r="F116" i="5"/>
  <c r="J116" i="5"/>
  <c r="N116" i="5"/>
  <c r="R116" i="5"/>
  <c r="S116" i="5"/>
  <c r="F117" i="5"/>
  <c r="J117" i="5"/>
  <c r="N117" i="5"/>
  <c r="R117" i="5"/>
  <c r="S117" i="5"/>
  <c r="F118" i="5"/>
  <c r="J118" i="5"/>
  <c r="N118" i="5"/>
  <c r="R118" i="5"/>
  <c r="S118" i="5"/>
  <c r="F119" i="5"/>
  <c r="J119" i="5"/>
  <c r="N119" i="5"/>
  <c r="R119" i="5"/>
  <c r="S119" i="5"/>
  <c r="F120" i="5"/>
  <c r="J120" i="5"/>
  <c r="N120" i="5"/>
  <c r="R120" i="5"/>
  <c r="S120" i="5"/>
  <c r="F121" i="5"/>
  <c r="J121" i="5"/>
  <c r="N121" i="5"/>
  <c r="R121" i="5"/>
  <c r="S121" i="5"/>
  <c r="F122" i="5"/>
  <c r="J122" i="5"/>
  <c r="N122" i="5"/>
  <c r="R122" i="5"/>
  <c r="S122" i="5"/>
  <c r="F123" i="5"/>
  <c r="J123" i="5"/>
  <c r="N123" i="5"/>
  <c r="R123" i="5"/>
  <c r="S123" i="5"/>
  <c r="S124" i="5"/>
  <c r="F96" i="5"/>
  <c r="J96" i="5"/>
  <c r="N96" i="5"/>
  <c r="R96" i="5"/>
  <c r="S96" i="5"/>
  <c r="F97" i="5"/>
  <c r="J97" i="5"/>
  <c r="N97" i="5"/>
  <c r="R97" i="5"/>
  <c r="S97" i="5"/>
  <c r="F98" i="5"/>
  <c r="J98" i="5"/>
  <c r="N98" i="5"/>
  <c r="R98" i="5"/>
  <c r="S98" i="5"/>
  <c r="F99" i="5"/>
  <c r="J99" i="5"/>
  <c r="N99" i="5"/>
  <c r="R99" i="5"/>
  <c r="S99" i="5"/>
  <c r="F100" i="5"/>
  <c r="J100" i="5"/>
  <c r="N100" i="5"/>
  <c r="R100" i="5"/>
  <c r="S100" i="5"/>
  <c r="F101" i="5"/>
  <c r="J101" i="5"/>
  <c r="N101" i="5"/>
  <c r="R101" i="5"/>
  <c r="S101" i="5"/>
  <c r="F102" i="5"/>
  <c r="J102" i="5"/>
  <c r="N102" i="5"/>
  <c r="R102" i="5"/>
  <c r="S102" i="5"/>
  <c r="F103" i="5"/>
  <c r="J103" i="5"/>
  <c r="N103" i="5"/>
  <c r="R103" i="5"/>
  <c r="S103" i="5"/>
  <c r="S104" i="5"/>
  <c r="F71" i="5"/>
  <c r="J71" i="5"/>
  <c r="N71" i="5"/>
  <c r="R71" i="5"/>
  <c r="S71" i="5"/>
  <c r="F72" i="5"/>
  <c r="J72" i="5"/>
  <c r="N72" i="5"/>
  <c r="R72" i="5"/>
  <c r="S72" i="5"/>
  <c r="F73" i="5"/>
  <c r="J73" i="5"/>
  <c r="N73" i="5"/>
  <c r="R73" i="5"/>
  <c r="S73" i="5"/>
  <c r="F74" i="5"/>
  <c r="J74" i="5"/>
  <c r="N74" i="5"/>
  <c r="R74" i="5"/>
  <c r="S74" i="5"/>
  <c r="F75" i="5"/>
  <c r="J75" i="5"/>
  <c r="N75" i="5"/>
  <c r="R75" i="5"/>
  <c r="S75" i="5"/>
  <c r="F76" i="5"/>
  <c r="J76" i="5"/>
  <c r="N76" i="5"/>
  <c r="R76" i="5"/>
  <c r="S76" i="5"/>
  <c r="F77" i="5"/>
  <c r="J77" i="5"/>
  <c r="N77" i="5"/>
  <c r="R77" i="5"/>
  <c r="S77" i="5"/>
  <c r="F78" i="5"/>
  <c r="J78" i="5"/>
  <c r="N78" i="5"/>
  <c r="R78" i="5"/>
  <c r="S78" i="5"/>
  <c r="F79" i="5"/>
  <c r="J79" i="5"/>
  <c r="N79" i="5"/>
  <c r="R79" i="5"/>
  <c r="S79" i="5"/>
  <c r="F81" i="5"/>
  <c r="J81" i="5"/>
  <c r="N81" i="5"/>
  <c r="R81" i="5"/>
  <c r="S81" i="5"/>
  <c r="F82" i="5"/>
  <c r="J82" i="5"/>
  <c r="N82" i="5"/>
  <c r="R82" i="5"/>
  <c r="S82" i="5"/>
  <c r="F84" i="5"/>
  <c r="J84" i="5"/>
  <c r="N84" i="5"/>
  <c r="R84" i="5"/>
  <c r="S84" i="5"/>
  <c r="F85" i="5"/>
  <c r="J85" i="5"/>
  <c r="N85" i="5"/>
  <c r="R85" i="5"/>
  <c r="S85" i="5"/>
  <c r="F86" i="5"/>
  <c r="J86" i="5"/>
  <c r="N86" i="5"/>
  <c r="R86" i="5"/>
  <c r="S86" i="5"/>
  <c r="F87" i="5"/>
  <c r="J87" i="5"/>
  <c r="N87" i="5"/>
  <c r="R87" i="5"/>
  <c r="S87" i="5"/>
  <c r="F88" i="5"/>
  <c r="J88" i="5"/>
  <c r="N88" i="5"/>
  <c r="R88" i="5"/>
  <c r="S88" i="5"/>
  <c r="F89" i="5"/>
  <c r="J89" i="5"/>
  <c r="N89" i="5"/>
  <c r="R89" i="5"/>
  <c r="S89" i="5"/>
  <c r="F90" i="5"/>
  <c r="J90" i="5"/>
  <c r="N90" i="5"/>
  <c r="R90" i="5"/>
  <c r="S90" i="5"/>
  <c r="F91" i="5"/>
  <c r="J91" i="5"/>
  <c r="N91" i="5"/>
  <c r="R91" i="5"/>
  <c r="S91" i="5"/>
  <c r="F92" i="5"/>
  <c r="J92" i="5"/>
  <c r="N92" i="5"/>
  <c r="R92" i="5"/>
  <c r="S92" i="5"/>
  <c r="S93" i="5"/>
  <c r="F61" i="5"/>
  <c r="J61" i="5"/>
  <c r="N61" i="5"/>
  <c r="R61" i="5"/>
  <c r="S61" i="5"/>
  <c r="F62" i="5"/>
  <c r="J62" i="5"/>
  <c r="N62" i="5"/>
  <c r="R62" i="5"/>
  <c r="S62" i="5"/>
  <c r="F63" i="5"/>
  <c r="J63" i="5"/>
  <c r="N63" i="5"/>
  <c r="R63" i="5"/>
  <c r="S63" i="5"/>
  <c r="F64" i="5"/>
  <c r="J64" i="5"/>
  <c r="N64" i="5"/>
  <c r="R64" i="5"/>
  <c r="S64" i="5"/>
  <c r="F65" i="5"/>
  <c r="J65" i="5"/>
  <c r="N65" i="5"/>
  <c r="R65" i="5"/>
  <c r="S65" i="5"/>
  <c r="F66" i="5"/>
  <c r="J66" i="5"/>
  <c r="N66" i="5"/>
  <c r="R66" i="5"/>
  <c r="S66" i="5"/>
  <c r="S67" i="5"/>
  <c r="F53" i="5"/>
  <c r="J53" i="5"/>
  <c r="N53" i="5"/>
  <c r="R53" i="5"/>
  <c r="S53" i="5"/>
  <c r="F54" i="5"/>
  <c r="J54" i="5"/>
  <c r="N54" i="5"/>
  <c r="R54" i="5"/>
  <c r="S54" i="5"/>
  <c r="F55" i="5"/>
  <c r="J55" i="5"/>
  <c r="N55" i="5"/>
  <c r="R55" i="5"/>
  <c r="S55" i="5"/>
  <c r="F56" i="5"/>
  <c r="J56" i="5"/>
  <c r="N56" i="5"/>
  <c r="R56" i="5"/>
  <c r="S56" i="5"/>
  <c r="F57" i="5"/>
  <c r="J57" i="5"/>
  <c r="N57" i="5"/>
  <c r="R57" i="5"/>
  <c r="S57" i="5"/>
  <c r="S58" i="5"/>
  <c r="R37" i="5"/>
  <c r="S37" i="5"/>
  <c r="F38" i="5"/>
  <c r="J38" i="5"/>
  <c r="N38" i="5"/>
  <c r="R38" i="5"/>
  <c r="S38" i="5"/>
  <c r="F39" i="5"/>
  <c r="J39" i="5"/>
  <c r="N39" i="5"/>
  <c r="R39" i="5"/>
  <c r="S39" i="5"/>
  <c r="F40" i="5"/>
  <c r="J40" i="5"/>
  <c r="N40" i="5"/>
  <c r="R40" i="5"/>
  <c r="S40" i="5"/>
  <c r="F41" i="5"/>
  <c r="J41" i="5"/>
  <c r="N41" i="5"/>
  <c r="R41" i="5"/>
  <c r="S41" i="5"/>
  <c r="F42" i="5"/>
  <c r="J42" i="5"/>
  <c r="N42" i="5"/>
  <c r="R42" i="5"/>
  <c r="S42" i="5"/>
  <c r="F43" i="5"/>
  <c r="J43" i="5"/>
  <c r="N43" i="5"/>
  <c r="R43" i="5"/>
  <c r="S43" i="5"/>
  <c r="F44" i="5"/>
  <c r="J44" i="5"/>
  <c r="N44" i="5"/>
  <c r="R44" i="5"/>
  <c r="S44" i="5"/>
  <c r="F45" i="5"/>
  <c r="J45" i="5"/>
  <c r="N45" i="5"/>
  <c r="R45" i="5"/>
  <c r="S45" i="5"/>
  <c r="F46" i="5"/>
  <c r="J46" i="5"/>
  <c r="N46" i="5"/>
  <c r="R46" i="5"/>
  <c r="S46" i="5"/>
  <c r="F47" i="5"/>
  <c r="J47" i="5"/>
  <c r="N47" i="5"/>
  <c r="R47" i="5"/>
  <c r="S47" i="5"/>
  <c r="F48" i="5"/>
  <c r="J48" i="5"/>
  <c r="N48" i="5"/>
  <c r="R48" i="5"/>
  <c r="S48" i="5"/>
  <c r="F49" i="5"/>
  <c r="J49" i="5"/>
  <c r="N49" i="5"/>
  <c r="R49" i="5"/>
  <c r="S49" i="5"/>
  <c r="S50" i="5"/>
  <c r="S153" i="5"/>
  <c r="S310" i="5"/>
  <c r="S311" i="5"/>
  <c r="S312" i="5"/>
  <c r="S313" i="5"/>
  <c r="S314" i="5"/>
  <c r="S315" i="5"/>
  <c r="R306" i="5"/>
  <c r="R307" i="5"/>
  <c r="R286" i="5"/>
  <c r="R280" i="5"/>
  <c r="R287" i="5"/>
  <c r="R253" i="5"/>
  <c r="R254" i="5"/>
  <c r="R239" i="5"/>
  <c r="R240" i="5"/>
  <c r="R215" i="5"/>
  <c r="R209" i="5"/>
  <c r="R216" i="5"/>
  <c r="R194" i="5"/>
  <c r="R189" i="5"/>
  <c r="R183" i="5"/>
  <c r="R176" i="5"/>
  <c r="R170" i="5"/>
  <c r="R195" i="5"/>
  <c r="R152" i="5"/>
  <c r="R135" i="5"/>
  <c r="R124" i="5"/>
  <c r="R104" i="5"/>
  <c r="R93" i="5"/>
  <c r="R67" i="5"/>
  <c r="R58" i="5"/>
  <c r="R50" i="5"/>
  <c r="R153" i="5"/>
  <c r="R292" i="5"/>
  <c r="R293" i="5"/>
  <c r="R294" i="5"/>
  <c r="R295" i="5"/>
  <c r="R296" i="5"/>
  <c r="R310" i="5"/>
  <c r="R311" i="5"/>
  <c r="R312" i="5"/>
  <c r="R313" i="5"/>
  <c r="R314" i="5"/>
  <c r="R315" i="5"/>
  <c r="N306" i="5"/>
  <c r="N307" i="5"/>
  <c r="N286" i="5"/>
  <c r="N280" i="5"/>
  <c r="N287" i="5"/>
  <c r="N253" i="5"/>
  <c r="N254" i="5"/>
  <c r="N239" i="5"/>
  <c r="N240" i="5"/>
  <c r="N215" i="5"/>
  <c r="N209" i="5"/>
  <c r="N216" i="5"/>
  <c r="N194" i="5"/>
  <c r="N189" i="5"/>
  <c r="N183" i="5"/>
  <c r="N176" i="5"/>
  <c r="N170" i="5"/>
  <c r="N195" i="5"/>
  <c r="N152" i="5"/>
  <c r="N135" i="5"/>
  <c r="N124" i="5"/>
  <c r="N104" i="5"/>
  <c r="N93" i="5"/>
  <c r="N67" i="5"/>
  <c r="N58" i="5"/>
  <c r="N50" i="5"/>
  <c r="N153" i="5"/>
  <c r="N292" i="5"/>
  <c r="N293" i="5"/>
  <c r="N294" i="5"/>
  <c r="N295" i="5"/>
  <c r="N296" i="5"/>
  <c r="N310" i="5"/>
  <c r="N311" i="5"/>
  <c r="N312" i="5"/>
  <c r="N313" i="5"/>
  <c r="N314" i="5"/>
  <c r="N315" i="5"/>
  <c r="J306" i="5"/>
  <c r="J307" i="5"/>
  <c r="J286" i="5"/>
  <c r="J280" i="5"/>
  <c r="J287" i="5"/>
  <c r="J253" i="5"/>
  <c r="J254" i="5"/>
  <c r="J239" i="5"/>
  <c r="J240" i="5"/>
  <c r="J215" i="5"/>
  <c r="J209" i="5"/>
  <c r="J216" i="5"/>
  <c r="J194" i="5"/>
  <c r="J189" i="5"/>
  <c r="J183" i="5"/>
  <c r="J176" i="5"/>
  <c r="J170" i="5"/>
  <c r="J195" i="5"/>
  <c r="J152" i="5"/>
  <c r="J135" i="5"/>
  <c r="J124" i="5"/>
  <c r="J104" i="5"/>
  <c r="J93" i="5"/>
  <c r="J67" i="5"/>
  <c r="J58" i="5"/>
  <c r="J50" i="5"/>
  <c r="J153" i="5"/>
  <c r="J292" i="5"/>
  <c r="J293" i="5"/>
  <c r="J294" i="5"/>
  <c r="J295" i="5"/>
  <c r="J296" i="5"/>
  <c r="J310" i="5"/>
  <c r="J311" i="5"/>
  <c r="J312" i="5"/>
  <c r="J313" i="5"/>
  <c r="J314" i="5"/>
  <c r="J315" i="5"/>
  <c r="F306" i="5"/>
  <c r="F307" i="5"/>
  <c r="F286" i="5"/>
  <c r="F280" i="5"/>
  <c r="F287" i="5"/>
  <c r="F253" i="5"/>
  <c r="F254" i="5"/>
  <c r="F239" i="5"/>
  <c r="F240" i="5"/>
  <c r="F215" i="5"/>
  <c r="F209" i="5"/>
  <c r="F216" i="5"/>
  <c r="F194" i="5"/>
  <c r="F189" i="5"/>
  <c r="F183" i="5"/>
  <c r="F176" i="5"/>
  <c r="F170" i="5"/>
  <c r="F195" i="5"/>
  <c r="F152" i="5"/>
  <c r="F135" i="5"/>
  <c r="F124" i="5"/>
  <c r="F104" i="5"/>
  <c r="F93" i="5"/>
  <c r="F67" i="5"/>
  <c r="F58" i="5"/>
  <c r="F50" i="5"/>
  <c r="F153" i="5"/>
  <c r="F292" i="5"/>
  <c r="F293" i="5"/>
  <c r="F294" i="5"/>
  <c r="F295" i="5"/>
  <c r="F296" i="5"/>
  <c r="F310" i="5"/>
  <c r="F311" i="5"/>
  <c r="F312" i="5"/>
  <c r="F313" i="5"/>
  <c r="F314" i="5"/>
  <c r="F315" i="5"/>
  <c r="S292" i="5"/>
  <c r="S293" i="5"/>
  <c r="S294" i="5"/>
  <c r="S295" i="5"/>
  <c r="R266" i="5"/>
  <c r="R267" i="5"/>
  <c r="N266" i="5"/>
  <c r="N267" i="5"/>
  <c r="J266" i="5"/>
  <c r="J267" i="5"/>
  <c r="F266" i="5"/>
  <c r="F267" i="5"/>
  <c r="N18" i="5"/>
  <c r="N19" i="5"/>
  <c r="N21" i="5"/>
  <c r="N22" i="5"/>
  <c r="N23" i="5"/>
  <c r="N24" i="5"/>
  <c r="N25" i="5"/>
  <c r="N26" i="5"/>
  <c r="N27" i="5"/>
  <c r="N28" i="5"/>
  <c r="N29" i="5"/>
  <c r="N30" i="5"/>
  <c r="N31" i="5"/>
  <c r="P30" i="5"/>
</calcChain>
</file>

<file path=xl/comments1.xml><?xml version="1.0" encoding="utf-8"?>
<comments xmlns="http://schemas.openxmlformats.org/spreadsheetml/2006/main">
  <authors>
    <author>Carolina Osma Tapias</author>
  </authors>
  <commentList>
    <comment ref="C36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2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0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9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95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6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6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7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7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2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8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5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1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9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11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20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44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58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71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82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91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00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<sst xmlns="http://schemas.openxmlformats.org/spreadsheetml/2006/main" count="955" uniqueCount="467">
  <si>
    <t>Alquiler de estudio con equipo</t>
  </si>
  <si>
    <t>Unidad móvil</t>
  </si>
  <si>
    <t>Estudio de grabación de audio</t>
  </si>
  <si>
    <t>Infraestructura: arrendamiento</t>
  </si>
  <si>
    <t>Alquiler de equipos de cómputo</t>
  </si>
  <si>
    <t>Imprevistos (5%)</t>
  </si>
  <si>
    <t>Gestion de producción (10%)</t>
  </si>
  <si>
    <t>Investigador</t>
  </si>
  <si>
    <t>2. TOTAL LOGÍSTICA</t>
  </si>
  <si>
    <t>4. TOTAL TÉCNICA</t>
  </si>
  <si>
    <t>PREPRODUCCIÓN</t>
  </si>
  <si>
    <t>PRODUCCIÓN</t>
  </si>
  <si>
    <t>POSPRODUCCIÓN</t>
  </si>
  <si>
    <t>SUBTOTAL PRODUCCIÓN</t>
  </si>
  <si>
    <t>SUBTOTAL POSPRODUCCIÓN</t>
  </si>
  <si>
    <t>EQUIPOS DE PRODUCCIÓN</t>
  </si>
  <si>
    <t>SUBTOTAL EQUIPOS DE PRODUCCIÓN</t>
  </si>
  <si>
    <t xml:space="preserve"> </t>
  </si>
  <si>
    <t>DIRECCIÓN DE CONTENIDO</t>
  </si>
  <si>
    <t>SUBTOTAL DIRECCIÓN Y CONTENIDO</t>
  </si>
  <si>
    <t>SUBTOTAL FOTOGRAFÍA, SONIDO Y TÉCNICA</t>
  </si>
  <si>
    <t>SUBTOTAL DIRECCIÓN DE ARTE</t>
  </si>
  <si>
    <t>RUBRO LOGÍSTICA</t>
  </si>
  <si>
    <t>ALIMENTACIÓN</t>
  </si>
  <si>
    <t>TOTAL RUBRO LOGÍSTICA</t>
  </si>
  <si>
    <t>RUBRO DIRECCIÓN DE ARTE</t>
  </si>
  <si>
    <t>DIRECCIÓN DE ARTE</t>
  </si>
  <si>
    <t>TOTAL RUBRO DIRECCIÓN DE ARTE</t>
  </si>
  <si>
    <t>RUBRO TÉCNICA</t>
  </si>
  <si>
    <t>TOTAL RUBRO TÉCNICA</t>
  </si>
  <si>
    <t>EDICIÓN / GRÁFICAS / ARCHIVO</t>
  </si>
  <si>
    <t>SUBTOTAL EDICIÓN / GRÁFICAS / ARCHIVO</t>
  </si>
  <si>
    <t>SONORIZACIÓN / AUDIO</t>
  </si>
  <si>
    <t>SUBTOTAL SONORIZACIÓN / AUDIO</t>
  </si>
  <si>
    <t>TOTAL RUBRO POSPRODUCCIÓN</t>
  </si>
  <si>
    <t>Director general</t>
  </si>
  <si>
    <t>Asistente de dirección</t>
  </si>
  <si>
    <t>Asesor conceptual</t>
  </si>
  <si>
    <t>Videógrafo</t>
  </si>
  <si>
    <t>Productor de campo</t>
  </si>
  <si>
    <t>Coordinador de piso</t>
  </si>
  <si>
    <t>Operador de generador de caracteres</t>
  </si>
  <si>
    <t>Jefe técnico</t>
  </si>
  <si>
    <t>Director de arte</t>
  </si>
  <si>
    <t>Jefe de edición</t>
  </si>
  <si>
    <t>Asistente de arte</t>
  </si>
  <si>
    <t>Editor finalizador</t>
  </si>
  <si>
    <t>Posproductor de sonido</t>
  </si>
  <si>
    <t>Transporte urbano</t>
  </si>
  <si>
    <t xml:space="preserve">Transporte de equipos y escenografía en camión </t>
  </si>
  <si>
    <t>Gasolina, peajes, parqueadereos</t>
  </si>
  <si>
    <t>Gasolina, aceite</t>
  </si>
  <si>
    <t>Desayunos, almuerzos, comidas</t>
  </si>
  <si>
    <t>Celulares, avanteles, radios</t>
  </si>
  <si>
    <t>Seguros del personal en viaje</t>
  </si>
  <si>
    <t>Lavandería de vestuario</t>
  </si>
  <si>
    <t>Alquiler de bodega para escenografía</t>
  </si>
  <si>
    <t>Cámara de video</t>
  </si>
  <si>
    <t>Óptica</t>
  </si>
  <si>
    <t>Micrófono de solapa</t>
  </si>
  <si>
    <t>Micrófono de mano</t>
  </si>
  <si>
    <t>Dolly</t>
  </si>
  <si>
    <t xml:space="preserve">Refrigerios </t>
  </si>
  <si>
    <t>4.1.1</t>
  </si>
  <si>
    <t>4.1.2</t>
  </si>
  <si>
    <t>Grip</t>
  </si>
  <si>
    <t>LOCACIONES</t>
  </si>
  <si>
    <t>DIRECCION DE ARTE</t>
  </si>
  <si>
    <t>SEGUROS</t>
  </si>
  <si>
    <t>2.2</t>
  </si>
  <si>
    <t>1.3</t>
  </si>
  <si>
    <t>3.1</t>
  </si>
  <si>
    <t>COMUNICACIONES</t>
  </si>
  <si>
    <t>2.1.3</t>
  </si>
  <si>
    <t>2.3</t>
  </si>
  <si>
    <t>1.6.11</t>
  </si>
  <si>
    <t>1.6.12</t>
  </si>
  <si>
    <t>1.6.13</t>
  </si>
  <si>
    <t>2.</t>
  </si>
  <si>
    <t>2.1.12</t>
  </si>
  <si>
    <t>2.4.1</t>
  </si>
  <si>
    <t>2.4.2</t>
  </si>
  <si>
    <t>3.1.6</t>
  </si>
  <si>
    <t>3.1.7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</si>
  <si>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</si>
  <si>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</si>
  <si>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</si>
  <si>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</si>
  <si>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</si>
  <si>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</si>
  <si>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</si>
  <si>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</si>
  <si>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</si>
  <si>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</si>
  <si>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</si>
  <si>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6.2</t>
  </si>
  <si>
    <t>2.2.3</t>
  </si>
  <si>
    <t>3.1.1</t>
  </si>
  <si>
    <t>3.1.2</t>
  </si>
  <si>
    <t>Escenografía</t>
  </si>
  <si>
    <t>Ambientación</t>
  </si>
  <si>
    <t>Utilería</t>
  </si>
  <si>
    <t>Vestuario</t>
  </si>
  <si>
    <t>Maquillaje</t>
  </si>
  <si>
    <t>VALOR UNITARIO</t>
  </si>
  <si>
    <t>1.2.1</t>
  </si>
  <si>
    <t>1.2.3</t>
  </si>
  <si>
    <t>1.2.4</t>
  </si>
  <si>
    <t>1.2.5</t>
  </si>
  <si>
    <t>6.1.1</t>
  </si>
  <si>
    <t>6.1.2</t>
  </si>
  <si>
    <t>6.1.3</t>
  </si>
  <si>
    <t>6.1.4</t>
  </si>
  <si>
    <t>6.1.5</t>
  </si>
  <si>
    <t>6.1.6</t>
  </si>
  <si>
    <t>6.1.7</t>
  </si>
  <si>
    <t>Transcriptor</t>
  </si>
  <si>
    <t xml:space="preserve">RUBRO COMPRA DE MATERIALES </t>
  </si>
  <si>
    <t>CANTIDAD</t>
  </si>
  <si>
    <t>TOTAL</t>
  </si>
  <si>
    <t>1.4.20</t>
  </si>
  <si>
    <t>Almacenista</t>
  </si>
  <si>
    <t>Realizador</t>
  </si>
  <si>
    <t>Script</t>
  </si>
  <si>
    <t>1.1.2</t>
  </si>
  <si>
    <t>1.1.3</t>
  </si>
  <si>
    <t>1.1.4</t>
  </si>
  <si>
    <t>1.1.5</t>
  </si>
  <si>
    <t>1.3.1</t>
  </si>
  <si>
    <t>1.3.5</t>
  </si>
  <si>
    <t>1.3.6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</si>
  <si>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</si>
  <si>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</si>
  <si>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</si>
  <si>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</si>
  <si>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</si>
  <si>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</si>
  <si>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</si>
  <si>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</si>
  <si>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</si>
  <si>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</si>
  <si>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</si>
  <si>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</si>
  <si>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</si>
  <si>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</si>
  <si>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</si>
  <si>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</si>
  <si>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</si>
  <si>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</si>
  <si>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</si>
  <si>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</si>
  <si>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</si>
  <si>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</si>
  <si>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</si>
  <si>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</si>
  <si>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</si>
  <si>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</si>
  <si>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</si>
  <si>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</si>
  <si>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</si>
  <si>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1.6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</si>
  <si>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</si>
  <si>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</si>
  <si>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</si>
  <si>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</si>
  <si>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</si>
  <si>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</si>
  <si>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</si>
  <si>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</si>
  <si>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</si>
  <si>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</si>
  <si>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Técnico de mantenimiento</t>
  </si>
  <si>
    <t>Operador de VTR</t>
  </si>
  <si>
    <t>Digitalizador de material</t>
  </si>
  <si>
    <t>Logger</t>
  </si>
  <si>
    <t>Tráfico</t>
  </si>
  <si>
    <t>5.1.3</t>
  </si>
  <si>
    <t>5.1.4</t>
  </si>
  <si>
    <t>5.1.5</t>
  </si>
  <si>
    <t>5.1.6</t>
  </si>
  <si>
    <t>5.1.7</t>
  </si>
  <si>
    <t>5.1.8</t>
  </si>
  <si>
    <t>Director de fotografía</t>
  </si>
  <si>
    <t>Luminotécnico</t>
  </si>
  <si>
    <t>5.</t>
  </si>
  <si>
    <t>6.</t>
  </si>
  <si>
    <t>7.</t>
  </si>
  <si>
    <t>MEDIDA</t>
  </si>
  <si>
    <t>GRAN TOTAL</t>
  </si>
  <si>
    <t xml:space="preserve">GRAN TOTAL </t>
  </si>
  <si>
    <t>2.4.3</t>
  </si>
  <si>
    <t>2.5.2</t>
  </si>
  <si>
    <t>TOTAL COMPRA DE MATERIALES</t>
  </si>
  <si>
    <t xml:space="preserve">TRANSPORTE </t>
  </si>
  <si>
    <t xml:space="preserve">SUBTOTAL TRANSPORTE </t>
  </si>
  <si>
    <t>ALOJAMIENTO</t>
  </si>
  <si>
    <t xml:space="preserve">SUBTOTAL ALOJAMIENTO </t>
  </si>
  <si>
    <t>1. TOTAL PERSONAL</t>
  </si>
  <si>
    <t>1.1.12</t>
  </si>
  <si>
    <t>2.3.4</t>
  </si>
  <si>
    <t>Internet</t>
  </si>
  <si>
    <t>7.1.3</t>
  </si>
  <si>
    <t>Escenógrafo</t>
  </si>
  <si>
    <t xml:space="preserve">Tarjetas de llamadas </t>
  </si>
  <si>
    <t>Diseñador gráfico (créditos, logos, animaciones)</t>
  </si>
  <si>
    <t>Grúa</t>
  </si>
  <si>
    <t>Planta eléctrica</t>
  </si>
  <si>
    <t>Camarógrafo</t>
  </si>
  <si>
    <t>Intérpretes</t>
  </si>
  <si>
    <t>Director de cámaras</t>
  </si>
  <si>
    <t>Asistente de cámara</t>
  </si>
  <si>
    <t>Lanchas, barcos, canoas</t>
  </si>
  <si>
    <t>Hotel</t>
  </si>
  <si>
    <t>Pilas</t>
  </si>
  <si>
    <t>Papelería</t>
  </si>
  <si>
    <t>2.1.11</t>
  </si>
  <si>
    <t>Alquiler de locaciones</t>
  </si>
  <si>
    <t>Hidratación</t>
  </si>
  <si>
    <t>GASTOS DE OFICINA</t>
  </si>
  <si>
    <t>SUBTOTAL GASTOS DE OFICINA</t>
  </si>
  <si>
    <t xml:space="preserve">TOTAL NETO </t>
  </si>
  <si>
    <t>TOTAL GASTOS DE OFICINA</t>
  </si>
  <si>
    <t>1.3.2</t>
  </si>
  <si>
    <t>1.3.3</t>
  </si>
  <si>
    <t>1.3.4</t>
  </si>
  <si>
    <t>Jefe de producción</t>
  </si>
  <si>
    <t>Personajes principales</t>
  </si>
  <si>
    <t>Personajes secundarios</t>
  </si>
  <si>
    <t>Otros</t>
  </si>
  <si>
    <t>RUBRO PERSONAL</t>
  </si>
  <si>
    <t>TOTAL RUBRO PERSONAL</t>
  </si>
  <si>
    <t>2.1.4</t>
  </si>
  <si>
    <t>2.3.3</t>
  </si>
  <si>
    <t>Guionista</t>
  </si>
  <si>
    <t>2.3.1</t>
  </si>
  <si>
    <t>2.3.2</t>
  </si>
  <si>
    <t>2.4</t>
  </si>
  <si>
    <t>2.5</t>
  </si>
  <si>
    <t>2.5.1</t>
  </si>
  <si>
    <t>3.1.5</t>
  </si>
  <si>
    <t>Figurantes</t>
  </si>
  <si>
    <t>Extras</t>
  </si>
  <si>
    <t>Electricista</t>
  </si>
  <si>
    <t>4.1.3</t>
  </si>
  <si>
    <t>4.1.4</t>
  </si>
  <si>
    <t>4.1.5</t>
  </si>
  <si>
    <t>4.1.6</t>
  </si>
  <si>
    <t>4.1.7</t>
  </si>
  <si>
    <t>5.1.1</t>
  </si>
  <si>
    <t>5.1.2</t>
  </si>
  <si>
    <t>2.1.1</t>
  </si>
  <si>
    <t>2.2.1</t>
  </si>
  <si>
    <t>2.2.2</t>
  </si>
  <si>
    <t>1.1.1</t>
  </si>
  <si>
    <t>7.1.1</t>
  </si>
  <si>
    <t>7.1.2</t>
  </si>
  <si>
    <t>RESUMEN DEL PRESUPUESTO</t>
  </si>
  <si>
    <t>2.1.6</t>
  </si>
  <si>
    <t>2.1.7</t>
  </si>
  <si>
    <t>2.1.8</t>
  </si>
  <si>
    <t>2.1.9</t>
  </si>
  <si>
    <t>2.1.10</t>
  </si>
  <si>
    <t>Lavandería en viaje</t>
  </si>
  <si>
    <t>3.2.1</t>
  </si>
  <si>
    <t>3.2.2</t>
  </si>
  <si>
    <t>3.2.3</t>
  </si>
  <si>
    <t>Foto fija</t>
  </si>
  <si>
    <t>Sonidista</t>
  </si>
  <si>
    <t>Ambientador</t>
  </si>
  <si>
    <t>Vestuarista</t>
  </si>
  <si>
    <t>Editor</t>
  </si>
  <si>
    <t>Músicos</t>
  </si>
  <si>
    <t>Locutor - narrador</t>
  </si>
  <si>
    <t>2.1.2</t>
  </si>
  <si>
    <t>TALENTO</t>
  </si>
  <si>
    <t>5. TOTAL COMPRA DE MATERIALES</t>
  </si>
  <si>
    <t>2.1</t>
  </si>
  <si>
    <t>2.1.5</t>
  </si>
  <si>
    <t>Transporte en automóvil</t>
  </si>
  <si>
    <t>SUBTOTAL TALENTO</t>
  </si>
  <si>
    <t>3.1.3</t>
  </si>
  <si>
    <t>3.1.4</t>
  </si>
  <si>
    <t>1.1.13</t>
  </si>
  <si>
    <t>Utilero</t>
  </si>
  <si>
    <t>Maquillador</t>
  </si>
  <si>
    <t>3.2</t>
  </si>
  <si>
    <t>SUBTOTAL ALIMENTACIÓN</t>
  </si>
  <si>
    <t>SUBTOTAL COMUNICACIONES</t>
  </si>
  <si>
    <t>SUBTOTAL SEGUROS</t>
  </si>
  <si>
    <t>4.1</t>
  </si>
  <si>
    <t>SUBTOTAL LOCACIONES</t>
  </si>
  <si>
    <t>5.1</t>
  </si>
  <si>
    <t>6.1</t>
  </si>
  <si>
    <t>SUBTOTAL VIDEO / AUDIO / VARIOS</t>
  </si>
  <si>
    <t>7.1</t>
  </si>
  <si>
    <t>1.1.</t>
  </si>
  <si>
    <t>1.1.6</t>
  </si>
  <si>
    <t>1.1.7</t>
  </si>
  <si>
    <t>1.1.8</t>
  </si>
  <si>
    <t>1.1.9</t>
  </si>
  <si>
    <t>1.1.10</t>
  </si>
  <si>
    <t>1.1.11</t>
  </si>
  <si>
    <t>1.2.2</t>
  </si>
  <si>
    <t>1.</t>
  </si>
  <si>
    <t>3.</t>
  </si>
  <si>
    <t>4.</t>
  </si>
  <si>
    <t>1.2.</t>
  </si>
  <si>
    <t>SUBTOTAL PRODUCTOS CONVERGENTES</t>
  </si>
  <si>
    <t>Juegos</t>
  </si>
  <si>
    <t>Aplicaciones para móviles</t>
  </si>
  <si>
    <t>TOTAL RUBRO PRODUCTOS CONVERGENTES</t>
  </si>
  <si>
    <t>8.</t>
  </si>
  <si>
    <t>8.1</t>
  </si>
  <si>
    <t>8.1.1</t>
  </si>
  <si>
    <t>8.1.2</t>
  </si>
  <si>
    <t>8.1.3</t>
  </si>
  <si>
    <t>IVA (16%)</t>
  </si>
  <si>
    <t>Gestión de producción (10%)</t>
  </si>
  <si>
    <t>Tramoyista</t>
  </si>
  <si>
    <t>Asistente de tramoyista</t>
  </si>
  <si>
    <t>Música original - compositor</t>
  </si>
  <si>
    <t>Tiquetes aéreos de personal</t>
  </si>
  <si>
    <t>Transporte aéreo de equipos</t>
  </si>
  <si>
    <t>Alquiler de sala de edición</t>
  </si>
  <si>
    <t>Alquiler de sala finalizadora (corrección de color)</t>
  </si>
  <si>
    <t>Alquiler de sala de posproducción de audio</t>
  </si>
  <si>
    <t xml:space="preserve">IVA (16%) </t>
  </si>
  <si>
    <t>Total neto</t>
  </si>
  <si>
    <r>
      <t xml:space="preserve">Operador de </t>
    </r>
    <r>
      <rPr>
        <i/>
        <sz val="10"/>
        <rFont val="Arial Narrow"/>
        <family val="2"/>
      </rPr>
      <t>switcher</t>
    </r>
  </si>
  <si>
    <r>
      <t xml:space="preserve">Transporte en </t>
    </r>
    <r>
      <rPr>
        <i/>
        <sz val="10"/>
        <rFont val="Arial Narrow"/>
        <family val="2"/>
      </rPr>
      <t>van</t>
    </r>
  </si>
  <si>
    <r>
      <rPr>
        <i/>
        <sz val="10"/>
        <rFont val="Arial Narrow"/>
        <family val="2"/>
      </rPr>
      <t>Jib, steadycam</t>
    </r>
    <r>
      <rPr>
        <sz val="10"/>
        <rFont val="Arial Narrow"/>
        <family val="2"/>
      </rPr>
      <t xml:space="preserve">, otros </t>
    </r>
  </si>
  <si>
    <r>
      <t xml:space="preserve">Micrófono </t>
    </r>
    <r>
      <rPr>
        <i/>
        <sz val="10"/>
        <rFont val="Arial Narrow"/>
        <family val="2"/>
      </rPr>
      <t>boom</t>
    </r>
  </si>
  <si>
    <r>
      <t xml:space="preserve">Alquiler de equipo de </t>
    </r>
    <r>
      <rPr>
        <i/>
        <sz val="10"/>
        <rFont val="Arial Narrow"/>
        <family val="2"/>
      </rPr>
      <t>media log</t>
    </r>
  </si>
  <si>
    <t>SUBTOTAL PARA IMPREVISTOS Y GESTIÓN DE PRODUCCIÓN</t>
  </si>
  <si>
    <t>Subtotal para imprevistos y  gestión de producción</t>
  </si>
  <si>
    <t>Es responsabilidad del proponente verificar que todas las fórmulas del formato funcionen.</t>
  </si>
  <si>
    <t>Se recomienda borrar las filas de los ítems que el proyecto no requiera. Es posible adicionar filas para las rubros no contemplados en este anexo.</t>
  </si>
  <si>
    <r>
      <t xml:space="preserve">Si en la casilla de </t>
    </r>
    <r>
      <rPr>
        <b/>
        <sz val="11"/>
        <rFont val="Arial Narrow"/>
        <family val="2"/>
      </rPr>
      <t>cantidad</t>
    </r>
    <r>
      <rPr>
        <sz val="11"/>
        <rFont val="Arial Narrow"/>
        <family val="2"/>
      </rPr>
      <t xml:space="preserve"> requiere utilizar números con decimales, use punto y no coma, para no alterar la fórmula. Por ejemplo: 2.5 (meses)</t>
    </r>
  </si>
  <si>
    <r>
      <t xml:space="preserve">En la casilla de </t>
    </r>
    <r>
      <rPr>
        <b/>
        <sz val="11"/>
        <rFont val="Arial Narrow"/>
        <family val="2"/>
      </rPr>
      <t>medida se define el criterio</t>
    </r>
    <r>
      <rPr>
        <sz val="11"/>
        <rFont val="Arial Narrow"/>
        <family val="2"/>
      </rPr>
      <t xml:space="preserve"> de los pagos o cantidades de los ítems (por mes, por paquete, por viaje, etc.)</t>
    </r>
  </si>
  <si>
    <t>Derechos literarios</t>
  </si>
  <si>
    <t>Derechos de música no original</t>
  </si>
  <si>
    <t>Derechos de imagen</t>
  </si>
  <si>
    <t>Material de archivo audiovisual</t>
  </si>
  <si>
    <t>Librería de imágenes</t>
  </si>
  <si>
    <t>Librería de audios</t>
  </si>
  <si>
    <t>DERECHOS Y LICENCIAS</t>
  </si>
  <si>
    <t>7.1.4</t>
  </si>
  <si>
    <t>7.1.5</t>
  </si>
  <si>
    <t>7.1.6</t>
  </si>
  <si>
    <t>7.1.7</t>
  </si>
  <si>
    <t>7.1.9</t>
  </si>
  <si>
    <t>7.2.1</t>
  </si>
  <si>
    <t>7.2.2</t>
  </si>
  <si>
    <t>7.2.5</t>
  </si>
  <si>
    <t>9.</t>
  </si>
  <si>
    <t>9.1</t>
  </si>
  <si>
    <t>9.1.1</t>
  </si>
  <si>
    <t>9.1.2</t>
  </si>
  <si>
    <t>9.1.3</t>
  </si>
  <si>
    <t>9.1.4</t>
  </si>
  <si>
    <t>9.1.5</t>
  </si>
  <si>
    <t>Jefe de convergentes</t>
  </si>
  <si>
    <t>Editor web</t>
  </si>
  <si>
    <t>Community manager</t>
  </si>
  <si>
    <t>Ingeniero</t>
  </si>
  <si>
    <t>Diseñador</t>
  </si>
  <si>
    <t>Productor web</t>
  </si>
  <si>
    <t>Asistente de investigación</t>
  </si>
  <si>
    <t>Jefe de contenidos</t>
  </si>
  <si>
    <t>Productor general</t>
  </si>
  <si>
    <t>Asistente de producción</t>
  </si>
  <si>
    <t>Presentador</t>
  </si>
  <si>
    <r>
      <rPr>
        <i/>
        <sz val="10"/>
        <rFont val="Arial Narrow"/>
        <family val="2"/>
      </rPr>
      <t>Gaffer</t>
    </r>
    <r>
      <rPr>
        <sz val="10"/>
        <rFont val="Arial Narrow"/>
        <family val="2"/>
      </rPr>
      <t xml:space="preserve"> (jefe de luces)</t>
    </r>
  </si>
  <si>
    <t>Fotografía</t>
  </si>
  <si>
    <t>Sonido</t>
  </si>
  <si>
    <t>Microfonista</t>
  </si>
  <si>
    <t>FOTOGRAFÍA, SONIDO, UNIDAD MÓVIL Y MÁSTER</t>
  </si>
  <si>
    <t>Unidad móvil y Máster</t>
  </si>
  <si>
    <t>Técnico de video</t>
  </si>
  <si>
    <t>Programador</t>
  </si>
  <si>
    <t>Exceso de equipaje</t>
  </si>
  <si>
    <t>Tasas e impuestos aeropuertarios</t>
  </si>
  <si>
    <t>Montaje y mantenimiento</t>
  </si>
  <si>
    <t>3.1.8.</t>
  </si>
  <si>
    <t>3.1.9</t>
  </si>
  <si>
    <t>Adecuación de locaciones</t>
  </si>
  <si>
    <t>Luces</t>
  </si>
  <si>
    <t>Monitores</t>
  </si>
  <si>
    <r>
      <t xml:space="preserve">Mixer </t>
    </r>
    <r>
      <rPr>
        <sz val="10"/>
        <rFont val="Arial Narrow"/>
        <family val="2"/>
      </rPr>
      <t>grabador</t>
    </r>
  </si>
  <si>
    <t>Transporte de señal</t>
  </si>
  <si>
    <r>
      <t>Fly away -</t>
    </r>
    <r>
      <rPr>
        <sz val="10"/>
        <rFont val="Arial Narrow"/>
        <family val="2"/>
      </rPr>
      <t xml:space="preserve"> microondas</t>
    </r>
  </si>
  <si>
    <t>Discos duros externos</t>
  </si>
  <si>
    <t>Casete de video</t>
  </si>
  <si>
    <t>Memoria USB</t>
  </si>
  <si>
    <t>Discos DVD</t>
  </si>
  <si>
    <t>Discos CD</t>
  </si>
  <si>
    <t>VARIOS</t>
  </si>
  <si>
    <t>Servicio de copiado de material de archivo</t>
  </si>
  <si>
    <t>Alquiler equipo de animación</t>
  </si>
  <si>
    <t>Alquiler equipo de graficación</t>
  </si>
  <si>
    <t>Alquiler equipo de convergentes</t>
  </si>
  <si>
    <t>ANIMACIÓN</t>
  </si>
  <si>
    <t>Director de animación</t>
  </si>
  <si>
    <t>Ilustrador</t>
  </si>
  <si>
    <t>Animador 2D</t>
  </si>
  <si>
    <t>Editor de animáticas</t>
  </si>
  <si>
    <t>Dibujante</t>
  </si>
  <si>
    <t>Asistente de animación</t>
  </si>
  <si>
    <t>Compositor y finalizador</t>
  </si>
  <si>
    <t>Animador 3D</t>
  </si>
  <si>
    <r>
      <t xml:space="preserve">Artista de </t>
    </r>
    <r>
      <rPr>
        <i/>
        <sz val="10"/>
        <rFont val="Arial Narrow"/>
        <family val="2"/>
      </rPr>
      <t>storyboard</t>
    </r>
  </si>
  <si>
    <t>Diseñador de personajes</t>
  </si>
  <si>
    <t>Diseñador de fondos</t>
  </si>
  <si>
    <t>Modelador 3D</t>
  </si>
  <si>
    <r>
      <t xml:space="preserve">Realizador de </t>
    </r>
    <r>
      <rPr>
        <i/>
        <sz val="10"/>
        <rFont val="Arial Narrow"/>
        <family val="2"/>
      </rPr>
      <t>rigging</t>
    </r>
  </si>
  <si>
    <r>
      <rPr>
        <sz val="10"/>
        <rFont val="Arial Narrow"/>
        <family val="2"/>
      </rPr>
      <t xml:space="preserve">Compositor de </t>
    </r>
    <r>
      <rPr>
        <i/>
        <sz val="10"/>
        <rFont val="Arial Narrow"/>
        <family val="2"/>
      </rPr>
      <t>layout</t>
    </r>
  </si>
  <si>
    <t>1.6.14</t>
  </si>
  <si>
    <t>1.6.15</t>
  </si>
  <si>
    <t>1.6.16</t>
  </si>
  <si>
    <r>
      <t xml:space="preserve">Coordinador de </t>
    </r>
    <r>
      <rPr>
        <i/>
        <sz val="10"/>
        <rFont val="Arial Narrow"/>
        <family val="2"/>
      </rPr>
      <t>pipeline</t>
    </r>
    <r>
      <rPr>
        <sz val="10"/>
        <rFont val="Arial Narrow"/>
        <family val="2"/>
      </rPr>
      <t/>
    </r>
  </si>
  <si>
    <t>1.6.17</t>
  </si>
  <si>
    <t>Diseñador de sonido</t>
  </si>
  <si>
    <t>PRODUCTOS CONVERGENTES</t>
  </si>
  <si>
    <t>Pago de servicios públicos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</si>
  <si>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</si>
  <si>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</si>
  <si>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</si>
  <si>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</si>
  <si>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</si>
  <si>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</si>
  <si>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</si>
  <si>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</si>
  <si>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</si>
  <si>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</si>
  <si>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</si>
  <si>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</si>
  <si>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</si>
  <si>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</si>
  <si>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</si>
  <si>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</si>
  <si>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</si>
  <si>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</si>
  <si>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</si>
  <si>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1.8.12</t>
  </si>
  <si>
    <t>1.8.13</t>
  </si>
  <si>
    <t>1.8.14</t>
  </si>
  <si>
    <t>PRESUPUESTO</t>
  </si>
  <si>
    <t>RUBRO PAGO DE DERECHOS Y LICENCIAS</t>
  </si>
  <si>
    <t>RUBRO POSPRODUCCIÓN</t>
  </si>
  <si>
    <t>RUBRO PRODUCTOS CONVERGENTES</t>
  </si>
  <si>
    <t>RUBRO GASTOS DE OFICINA (aplica solo para administraciones delegadas)</t>
  </si>
  <si>
    <t>6. TOTAL PAGO DE DERECHOS Y LICENCIAS</t>
  </si>
  <si>
    <t>Anexo 9</t>
  </si>
  <si>
    <t>DESARROLLO</t>
  </si>
  <si>
    <t>DIRECCION DE CONTENIDO MULTIPLATAFORMA</t>
  </si>
  <si>
    <t>Presupuesto máximo de la convocatoria</t>
  </si>
  <si>
    <t>SUBTOTAL ARCHIVO / MUSICA/ OTRO DERECHOS</t>
  </si>
  <si>
    <t>TOTAL PAGO DE DERECHOS</t>
  </si>
  <si>
    <t>3. TOTAL DIRECCION DE ARTE</t>
  </si>
  <si>
    <t>7. TOTAL POSPRODUCCIÓN</t>
  </si>
  <si>
    <t>8. TOTAL PRODUCTOS CONVERGENTES</t>
  </si>
  <si>
    <t>9. TOTAL GASTOS DE OFICINA</t>
  </si>
  <si>
    <t>Seudonimo:</t>
  </si>
  <si>
    <t>Nombre de la propuesta:</t>
  </si>
  <si>
    <t>Número de la convocatoria:</t>
  </si>
  <si>
    <t xml:space="preserve">Fecha: </t>
  </si>
  <si>
    <t>Proyecto No- Nombre:3- La Esencia del Deporte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</si>
</sst>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* #,##0_ ;_ * \-#,##0_ ;_ * &quot;-&quot;??_ ;_ @_ "/>
    <numFmt numFmtId="167" formatCode="&quot;$&quot;\ #,##0"/>
  </numFmts>
  <fonts count="24" x14ac:knownFonts="1">
    <font>
      <sz val="10"/>
      <name val="Arial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color indexed="10"/>
      <name val="Arial Narrow"/>
      <family val="2"/>
    </font>
    <font>
      <b/>
      <sz val="10"/>
      <name val="Arial Narrow"/>
      <family val="2"/>
    </font>
    <font>
      <b/>
      <sz val="11"/>
      <color indexed="8"/>
      <name val="Arial Narrow"/>
      <family val="2"/>
    </font>
    <font>
      <b/>
      <sz val="12"/>
      <color indexed="10"/>
      <name val="Arial Narrow"/>
      <family val="2"/>
    </font>
    <font>
      <sz val="10"/>
      <color indexed="9"/>
      <name val="Arial Narrow"/>
      <family val="2"/>
    </font>
    <font>
      <b/>
      <sz val="10"/>
      <color indexed="18"/>
      <name val="Arial Narrow"/>
      <family val="2"/>
    </font>
    <font>
      <i/>
      <sz val="10"/>
      <name val="Arial Narrow"/>
      <family val="2"/>
    </font>
    <font>
      <sz val="10"/>
      <color indexed="18"/>
      <name val="Arial Narrow"/>
      <family val="2"/>
    </font>
    <font>
      <sz val="10"/>
      <color indexed="10"/>
      <name val="Arial Narrow"/>
      <family val="2"/>
    </font>
    <font>
      <sz val="10"/>
      <color indexed="8"/>
      <name val="Arial Narrow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rgb="FFFF0000"/>
      <name val="Calibri"/>
      <family val="2"/>
    </font>
    <font>
      <sz val="14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9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22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22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9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49"/>
      </left>
      <right/>
      <top style="thin">
        <color indexed="49"/>
      </top>
      <bottom/>
      <diagonal/>
    </border>
    <border>
      <left/>
      <right/>
      <top style="thin">
        <color indexed="49"/>
      </top>
      <bottom/>
      <diagonal/>
    </border>
    <border>
      <left/>
      <right style="thin">
        <color indexed="49"/>
      </right>
      <top style="thin">
        <color indexed="49"/>
      </top>
      <bottom/>
      <diagonal/>
    </border>
    <border>
      <left style="thin">
        <color indexed="49"/>
      </left>
      <right/>
      <top style="thin">
        <color theme="0" tint="-0.14996795556505021"/>
      </top>
      <bottom style="thin">
        <color indexed="49"/>
      </bottom>
      <diagonal/>
    </border>
    <border>
      <left/>
      <right/>
      <top style="thin">
        <color theme="0" tint="-0.14996795556505021"/>
      </top>
      <bottom style="thin">
        <color indexed="49"/>
      </bottom>
      <diagonal/>
    </border>
    <border>
      <left/>
      <right style="thin">
        <color indexed="49"/>
      </right>
      <top style="thin">
        <color theme="0" tint="-0.14996795556505021"/>
      </top>
      <bottom style="thin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54">
    <xf numFmtId="0" fontId="0" fillId="0" borderId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429">
    <xf numFmtId="0" fontId="0" fillId="0" borderId="0" xfId="0"/>
    <xf numFmtId="0" fontId="2" fillId="2" borderId="0" xfId="0" applyFont="1" applyFill="1" applyBorder="1" applyAlignment="1"/>
    <xf numFmtId="0" fontId="3" fillId="2" borderId="0" xfId="0" applyFont="1" applyFill="1" applyAlignment="1">
      <alignment horizontal="center"/>
    </xf>
    <xf numFmtId="167" fontId="4" fillId="2" borderId="1" xfId="0" applyNumberFormat="1" applyFont="1" applyFill="1" applyBorder="1" applyAlignment="1"/>
    <xf numFmtId="0" fontId="4" fillId="2" borderId="0" xfId="0" applyFont="1" applyFill="1" applyAlignment="1"/>
    <xf numFmtId="167" fontId="7" fillId="2" borderId="4" xfId="0" applyNumberFormat="1" applyFont="1" applyFill="1" applyBorder="1" applyAlignment="1">
      <alignment horizontal="right"/>
    </xf>
    <xf numFmtId="0" fontId="4" fillId="2" borderId="0" xfId="0" applyFont="1" applyFill="1"/>
    <xf numFmtId="1" fontId="2" fillId="2" borderId="0" xfId="0" applyNumberFormat="1" applyFont="1" applyFill="1" applyAlignment="1"/>
    <xf numFmtId="167" fontId="2" fillId="2" borderId="0" xfId="0" applyNumberFormat="1" applyFont="1" applyFill="1" applyAlignment="1"/>
    <xf numFmtId="0" fontId="2" fillId="2" borderId="0" xfId="0" applyFont="1" applyFill="1" applyAlignment="1"/>
    <xf numFmtId="1" fontId="4" fillId="2" borderId="0" xfId="0" applyNumberFormat="1" applyFont="1" applyFill="1" applyAlignment="1"/>
    <xf numFmtId="0" fontId="4" fillId="2" borderId="0" xfId="0" applyFont="1" applyFill="1" applyBorder="1" applyAlignment="1"/>
    <xf numFmtId="167" fontId="4" fillId="2" borderId="0" xfId="0" applyNumberFormat="1" applyFont="1" applyFill="1" applyAlignment="1"/>
    <xf numFmtId="167" fontId="7" fillId="2" borderId="3" xfId="0" applyNumberFormat="1" applyFont="1" applyFill="1" applyBorder="1" applyAlignment="1">
      <alignment horizontal="left"/>
    </xf>
    <xf numFmtId="0" fontId="4" fillId="2" borderId="3" xfId="0" applyFont="1" applyFill="1" applyBorder="1" applyAlignment="1"/>
    <xf numFmtId="1" fontId="4" fillId="2" borderId="3" xfId="0" applyNumberFormat="1" applyFont="1" applyFill="1" applyBorder="1" applyAlignment="1"/>
    <xf numFmtId="0" fontId="6" fillId="3" borderId="2" xfId="0" applyFont="1" applyFill="1" applyBorder="1" applyAlignment="1">
      <alignment horizontal="left"/>
    </xf>
    <xf numFmtId="167" fontId="7" fillId="3" borderId="3" xfId="0" applyNumberFormat="1" applyFont="1" applyFill="1" applyBorder="1" applyAlignment="1">
      <alignment horizontal="left"/>
    </xf>
    <xf numFmtId="0" fontId="4" fillId="3" borderId="3" xfId="0" applyFont="1" applyFill="1" applyBorder="1" applyAlignment="1"/>
    <xf numFmtId="1" fontId="4" fillId="3" borderId="3" xfId="0" applyNumberFormat="1" applyFont="1" applyFill="1" applyBorder="1" applyAlignment="1"/>
    <xf numFmtId="167" fontId="7" fillId="3" borderId="8" xfId="0" applyNumberFormat="1" applyFont="1" applyFill="1" applyBorder="1" applyAlignment="1">
      <alignment horizontal="right"/>
    </xf>
    <xf numFmtId="167" fontId="7" fillId="0" borderId="4" xfId="0" applyNumberFormat="1" applyFont="1" applyFill="1" applyBorder="1" applyAlignment="1">
      <alignment horizontal="right"/>
    </xf>
    <xf numFmtId="167" fontId="7" fillId="3" borderId="4" xfId="0" applyNumberFormat="1" applyFont="1" applyFill="1" applyBorder="1" applyAlignment="1">
      <alignment horizontal="right"/>
    </xf>
    <xf numFmtId="167" fontId="7" fillId="4" borderId="4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4" fillId="0" borderId="10" xfId="0" applyFont="1" applyBorder="1" applyAlignment="1"/>
    <xf numFmtId="1" fontId="7" fillId="2" borderId="0" xfId="0" applyNumberFormat="1" applyFont="1" applyFill="1" applyAlignment="1">
      <alignment horizontal="left"/>
    </xf>
    <xf numFmtId="167" fontId="7" fillId="2" borderId="0" xfId="0" applyNumberFormat="1" applyFont="1" applyFill="1" applyAlignment="1">
      <alignment horizontal="left"/>
    </xf>
    <xf numFmtId="166" fontId="9" fillId="3" borderId="4" xfId="1" applyNumberFormat="1" applyFont="1" applyFill="1" applyBorder="1" applyAlignment="1">
      <alignment horizontal="center"/>
    </xf>
    <xf numFmtId="0" fontId="9" fillId="3" borderId="5" xfId="0" applyFont="1" applyFill="1" applyBorder="1" applyAlignment="1"/>
    <xf numFmtId="0" fontId="10" fillId="3" borderId="6" xfId="0" applyFont="1" applyFill="1" applyBorder="1" applyAlignment="1"/>
    <xf numFmtId="1" fontId="10" fillId="3" borderId="6" xfId="0" applyNumberFormat="1" applyFont="1" applyFill="1" applyBorder="1" applyAlignment="1"/>
    <xf numFmtId="167" fontId="10" fillId="3" borderId="6" xfId="0" applyNumberFormat="1" applyFont="1" applyFill="1" applyBorder="1" applyAlignment="1"/>
    <xf numFmtId="167" fontId="10" fillId="3" borderId="7" xfId="0" applyNumberFormat="1" applyFont="1" applyFill="1" applyBorder="1" applyAlignment="1"/>
    <xf numFmtId="167" fontId="4" fillId="3" borderId="11" xfId="0" applyNumberFormat="1" applyFont="1" applyFill="1" applyBorder="1" applyAlignment="1"/>
    <xf numFmtId="0" fontId="7" fillId="0" borderId="4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/>
    </xf>
    <xf numFmtId="167" fontId="7" fillId="0" borderId="4" xfId="0" applyNumberFormat="1" applyFont="1" applyBorder="1" applyAlignment="1">
      <alignment horizontal="center" vertical="center" wrapText="1"/>
    </xf>
    <xf numFmtId="167" fontId="7" fillId="5" borderId="4" xfId="0" applyNumberFormat="1" applyFont="1" applyFill="1" applyBorder="1" applyAlignment="1">
      <alignment horizontal="center" vertical="center"/>
    </xf>
    <xf numFmtId="167" fontId="7" fillId="6" borderId="4" xfId="0" applyNumberFormat="1" applyFont="1" applyFill="1" applyBorder="1" applyAlignment="1">
      <alignment horizontal="center" vertical="center"/>
    </xf>
    <xf numFmtId="167" fontId="7" fillId="7" borderId="4" xfId="0" applyNumberFormat="1" applyFont="1" applyFill="1" applyBorder="1" applyAlignment="1">
      <alignment horizontal="center" vertical="center"/>
    </xf>
    <xf numFmtId="167" fontId="7" fillId="3" borderId="1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65" fontId="4" fillId="0" borderId="4" xfId="1" applyNumberFormat="1" applyFont="1" applyBorder="1" applyAlignment="1">
      <alignment horizontal="center" vertical="center"/>
    </xf>
    <xf numFmtId="167" fontId="4" fillId="0" borderId="4" xfId="0" applyNumberFormat="1" applyFont="1" applyBorder="1" applyAlignment="1">
      <alignment horizontal="right" vertical="center" wrapText="1"/>
    </xf>
    <xf numFmtId="167" fontId="4" fillId="5" borderId="4" xfId="0" applyNumberFormat="1" applyFont="1" applyFill="1" applyBorder="1" applyAlignment="1">
      <alignment horizontal="right" vertical="center"/>
    </xf>
    <xf numFmtId="167" fontId="4" fillId="6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right" vertical="center" wrapText="1"/>
    </xf>
    <xf numFmtId="165" fontId="4" fillId="0" borderId="4" xfId="1" applyNumberFormat="1" applyFont="1" applyBorder="1" applyAlignment="1">
      <alignment horizontal="right" vertical="center"/>
    </xf>
    <xf numFmtId="167" fontId="4" fillId="7" borderId="4" xfId="0" applyNumberFormat="1" applyFont="1" applyFill="1" applyBorder="1" applyAlignment="1">
      <alignment horizontal="right" vertical="center"/>
    </xf>
    <xf numFmtId="167" fontId="4" fillId="3" borderId="13" xfId="0" applyNumberFormat="1" applyFont="1" applyFill="1" applyBorder="1" applyAlignment="1">
      <alignment horizontal="right" vertical="center"/>
    </xf>
    <xf numFmtId="167" fontId="4" fillId="3" borderId="13" xfId="0" applyNumberFormat="1" applyFont="1" applyFill="1" applyBorder="1" applyAlignment="1"/>
    <xf numFmtId="0" fontId="12" fillId="0" borderId="4" xfId="0" applyFont="1" applyBorder="1" applyAlignment="1"/>
    <xf numFmtId="0" fontId="4" fillId="0" borderId="4" xfId="0" applyFont="1" applyFill="1" applyBorder="1" applyAlignment="1"/>
    <xf numFmtId="0" fontId="11" fillId="3" borderId="14" xfId="0" applyFont="1" applyFill="1" applyBorder="1" applyAlignment="1">
      <alignment horizontal="center"/>
    </xf>
    <xf numFmtId="0" fontId="11" fillId="3" borderId="15" xfId="0" applyFont="1" applyFill="1" applyBorder="1" applyAlignment="1"/>
    <xf numFmtId="0" fontId="13" fillId="3" borderId="0" xfId="0" applyFont="1" applyFill="1" applyBorder="1" applyAlignment="1"/>
    <xf numFmtId="167" fontId="13" fillId="3" borderId="8" xfId="0" applyNumberFormat="1" applyFont="1" applyFill="1" applyBorder="1" applyAlignment="1"/>
    <xf numFmtId="167" fontId="13" fillId="3" borderId="4" xfId="0" applyNumberFormat="1" applyFont="1" applyFill="1" applyBorder="1" applyAlignment="1"/>
    <xf numFmtId="167" fontId="13" fillId="3" borderId="13" xfId="0" applyNumberFormat="1" applyFont="1" applyFill="1" applyBorder="1" applyAlignment="1"/>
    <xf numFmtId="165" fontId="4" fillId="0" borderId="4" xfId="1" applyNumberFormat="1" applyFont="1" applyBorder="1" applyAlignment="1"/>
    <xf numFmtId="167" fontId="4" fillId="0" borderId="4" xfId="0" applyNumberFormat="1" applyFont="1" applyBorder="1" applyAlignment="1"/>
    <xf numFmtId="167" fontId="4" fillId="5" borderId="4" xfId="1" applyNumberFormat="1" applyFont="1" applyFill="1" applyBorder="1" applyAlignment="1"/>
    <xf numFmtId="167" fontId="4" fillId="6" borderId="4" xfId="1" applyNumberFormat="1" applyFont="1" applyFill="1" applyBorder="1" applyAlignment="1"/>
    <xf numFmtId="167" fontId="4" fillId="7" borderId="4" xfId="1" applyNumberFormat="1" applyFont="1" applyFill="1" applyBorder="1" applyAlignment="1"/>
    <xf numFmtId="0" fontId="11" fillId="3" borderId="16" xfId="0" applyFont="1" applyFill="1" applyBorder="1" applyAlignment="1">
      <alignment horizontal="center"/>
    </xf>
    <xf numFmtId="0" fontId="11" fillId="3" borderId="6" xfId="0" applyFont="1" applyFill="1" applyBorder="1" applyAlignment="1"/>
    <xf numFmtId="0" fontId="13" fillId="3" borderId="3" xfId="0" applyFont="1" applyFill="1" applyBorder="1" applyAlignment="1"/>
    <xf numFmtId="0" fontId="13" fillId="3" borderId="6" xfId="0" applyFont="1" applyFill="1" applyBorder="1" applyAlignment="1"/>
    <xf numFmtId="167" fontId="4" fillId="2" borderId="4" xfId="1" applyNumberFormat="1" applyFont="1" applyFill="1" applyBorder="1" applyAlignment="1"/>
    <xf numFmtId="0" fontId="4" fillId="0" borderId="4" xfId="0" applyFont="1" applyBorder="1" applyAlignment="1">
      <alignment horizontal="left" vertical="justify"/>
    </xf>
    <xf numFmtId="0" fontId="7" fillId="2" borderId="17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4" fillId="2" borderId="0" xfId="0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0" borderId="18" xfId="0" applyNumberFormat="1" applyFont="1" applyBorder="1" applyAlignment="1"/>
    <xf numFmtId="166" fontId="9" fillId="3" borderId="14" xfId="1" applyNumberFormat="1" applyFont="1" applyFill="1" applyBorder="1" applyAlignment="1"/>
    <xf numFmtId="0" fontId="9" fillId="3" borderId="15" xfId="0" applyFont="1" applyFill="1" applyBorder="1" applyAlignment="1"/>
    <xf numFmtId="0" fontId="6" fillId="3" borderId="6" xfId="0" applyFont="1" applyFill="1" applyBorder="1" applyAlignment="1"/>
    <xf numFmtId="167" fontId="6" fillId="3" borderId="5" xfId="0" applyNumberFormat="1" applyFont="1" applyFill="1" applyBorder="1" applyAlignment="1"/>
    <xf numFmtId="167" fontId="6" fillId="3" borderId="19" xfId="0" applyNumberFormat="1" applyFont="1" applyFill="1" applyBorder="1" applyAlignment="1"/>
    <xf numFmtId="0" fontId="9" fillId="3" borderId="5" xfId="0" applyFont="1" applyFill="1" applyBorder="1" applyAlignment="1">
      <alignment horizontal="left"/>
    </xf>
    <xf numFmtId="0" fontId="14" fillId="3" borderId="6" xfId="0" applyFont="1" applyFill="1" applyBorder="1" applyAlignment="1">
      <alignment horizontal="center" vertical="center"/>
    </xf>
    <xf numFmtId="1" fontId="14" fillId="3" borderId="6" xfId="0" applyNumberFormat="1" applyFont="1" applyFill="1" applyBorder="1" applyAlignment="1">
      <alignment horizontal="center" vertical="center"/>
    </xf>
    <xf numFmtId="167" fontId="14" fillId="3" borderId="6" xfId="0" applyNumberFormat="1" applyFont="1" applyFill="1" applyBorder="1" applyAlignment="1">
      <alignment horizontal="center" vertical="center"/>
    </xf>
    <xf numFmtId="167" fontId="14" fillId="3" borderId="7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left" vertical="center"/>
    </xf>
    <xf numFmtId="0" fontId="11" fillId="3" borderId="16" xfId="0" applyFont="1" applyFill="1" applyBorder="1" applyAlignment="1">
      <alignment horizontal="center" vertical="center"/>
    </xf>
    <xf numFmtId="166" fontId="9" fillId="3" borderId="14" xfId="0" applyNumberFormat="1" applyFont="1" applyFill="1" applyBorder="1" applyAlignment="1"/>
    <xf numFmtId="0" fontId="4" fillId="3" borderId="6" xfId="0" applyFont="1" applyFill="1" applyBorder="1" applyAlignment="1"/>
    <xf numFmtId="0" fontId="4" fillId="3" borderId="7" xfId="0" applyFont="1" applyFill="1" applyBorder="1" applyAlignment="1"/>
    <xf numFmtId="167" fontId="4" fillId="0" borderId="4" xfId="0" applyNumberFormat="1" applyFont="1" applyBorder="1" applyAlignment="1">
      <alignment horizontal="right" vertical="center"/>
    </xf>
    <xf numFmtId="167" fontId="13" fillId="3" borderId="6" xfId="0" applyNumberFormat="1" applyFont="1" applyFill="1" applyBorder="1" applyAlignment="1"/>
    <xf numFmtId="0" fontId="7" fillId="0" borderId="14" xfId="0" applyFont="1" applyFill="1" applyBorder="1" applyAlignment="1">
      <alignment horizontal="center" vertical="center"/>
    </xf>
    <xf numFmtId="0" fontId="4" fillId="0" borderId="20" xfId="0" applyFont="1" applyBorder="1" applyAlignment="1"/>
    <xf numFmtId="166" fontId="9" fillId="3" borderId="21" xfId="0" applyNumberFormat="1" applyFont="1" applyFill="1" applyBorder="1" applyAlignment="1"/>
    <xf numFmtId="0" fontId="9" fillId="3" borderId="22" xfId="0" applyFont="1" applyFill="1" applyBorder="1" applyAlignment="1">
      <alignment horizontal="left" vertical="center"/>
    </xf>
    <xf numFmtId="0" fontId="6" fillId="3" borderId="3" xfId="0" applyFont="1" applyFill="1" applyBorder="1" applyAlignment="1"/>
    <xf numFmtId="167" fontId="6" fillId="3" borderId="8" xfId="0" applyNumberFormat="1" applyFont="1" applyFill="1" applyBorder="1" applyAlignment="1"/>
    <xf numFmtId="0" fontId="7" fillId="0" borderId="23" xfId="0" applyFont="1" applyFill="1" applyBorder="1" applyAlignment="1">
      <alignment horizontal="center" vertical="center"/>
    </xf>
    <xf numFmtId="0" fontId="4" fillId="0" borderId="24" xfId="0" applyFont="1" applyBorder="1" applyAlignment="1"/>
    <xf numFmtId="0" fontId="4" fillId="0" borderId="25" xfId="0" applyFont="1" applyBorder="1" applyAlignment="1"/>
    <xf numFmtId="0" fontId="4" fillId="0" borderId="3" xfId="0" applyFont="1" applyBorder="1" applyAlignment="1"/>
    <xf numFmtId="0" fontId="4" fillId="0" borderId="18" xfId="0" applyFont="1" applyBorder="1" applyAlignment="1"/>
    <xf numFmtId="166" fontId="9" fillId="3" borderId="14" xfId="0" applyNumberFormat="1" applyFont="1" applyFill="1" applyBorder="1" applyAlignment="1">
      <alignment horizontal="center"/>
    </xf>
    <xf numFmtId="0" fontId="14" fillId="3" borderId="6" xfId="0" applyFont="1" applyFill="1" applyBorder="1" applyAlignment="1"/>
    <xf numFmtId="1" fontId="14" fillId="3" borderId="6" xfId="0" applyNumberFormat="1" applyFont="1" applyFill="1" applyBorder="1" applyAlignment="1"/>
    <xf numFmtId="167" fontId="14" fillId="3" borderId="6" xfId="0" applyNumberFormat="1" applyFont="1" applyFill="1" applyBorder="1" applyAlignment="1"/>
    <xf numFmtId="167" fontId="4" fillId="3" borderId="7" xfId="0" applyNumberFormat="1" applyFont="1" applyFill="1" applyBorder="1" applyAlignment="1"/>
    <xf numFmtId="166" fontId="9" fillId="3" borderId="12" xfId="0" applyNumberFormat="1" applyFont="1" applyFill="1" applyBorder="1" applyAlignment="1">
      <alignment horizontal="center"/>
    </xf>
    <xf numFmtId="0" fontId="4" fillId="3" borderId="20" xfId="0" applyFont="1" applyFill="1" applyBorder="1" applyAlignment="1"/>
    <xf numFmtId="0" fontId="15" fillId="0" borderId="12" xfId="0" applyFont="1" applyBorder="1" applyAlignment="1">
      <alignment horizontal="center"/>
    </xf>
    <xf numFmtId="166" fontId="9" fillId="3" borderId="5" xfId="0" applyNumberFormat="1" applyFont="1" applyFill="1" applyBorder="1" applyAlignment="1"/>
    <xf numFmtId="0" fontId="9" fillId="3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/>
    <xf numFmtId="167" fontId="6" fillId="3" borderId="7" xfId="0" applyNumberFormat="1" applyFont="1" applyFill="1" applyBorder="1" applyAlignment="1"/>
    <xf numFmtId="167" fontId="7" fillId="3" borderId="26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/>
    <xf numFmtId="0" fontId="7" fillId="0" borderId="27" xfId="0" applyFont="1" applyBorder="1" applyAlignment="1">
      <alignment horizontal="right" wrapText="1"/>
    </xf>
    <xf numFmtId="0" fontId="7" fillId="2" borderId="28" xfId="0" applyFont="1" applyFill="1" applyBorder="1" applyAlignment="1">
      <alignment horizontal="right" wrapText="1"/>
    </xf>
    <xf numFmtId="0" fontId="4" fillId="2" borderId="29" xfId="0" applyFont="1" applyFill="1" applyBorder="1" applyAlignment="1"/>
    <xf numFmtId="167" fontId="4" fillId="0" borderId="11" xfId="0" applyNumberFormat="1" applyFont="1" applyBorder="1" applyAlignment="1"/>
    <xf numFmtId="0" fontId="4" fillId="2" borderId="28" xfId="0" applyFont="1" applyFill="1" applyBorder="1" applyAlignment="1"/>
    <xf numFmtId="0" fontId="4" fillId="0" borderId="28" xfId="0" applyFont="1" applyBorder="1" applyAlignment="1"/>
    <xf numFmtId="0" fontId="4" fillId="0" borderId="29" xfId="0" applyFont="1" applyBorder="1" applyAlignment="1"/>
    <xf numFmtId="0" fontId="4" fillId="0" borderId="30" xfId="0" applyFont="1" applyBorder="1" applyAlignment="1">
      <alignment horizontal="right" wrapText="1"/>
    </xf>
    <xf numFmtId="0" fontId="7" fillId="2" borderId="14" xfId="0" applyFont="1" applyFill="1" applyBorder="1" applyAlignment="1">
      <alignment horizontal="right" wrapText="1"/>
    </xf>
    <xf numFmtId="0" fontId="4" fillId="2" borderId="14" xfId="0" applyFont="1" applyFill="1" applyBorder="1" applyAlignment="1"/>
    <xf numFmtId="0" fontId="4" fillId="0" borderId="14" xfId="0" applyFont="1" applyBorder="1" applyAlignment="1"/>
    <xf numFmtId="0" fontId="4" fillId="0" borderId="31" xfId="0" applyFont="1" applyBorder="1" applyAlignment="1">
      <alignment horizontal="right"/>
    </xf>
    <xf numFmtId="0" fontId="7" fillId="2" borderId="17" xfId="0" applyFont="1" applyFill="1" applyBorder="1" applyAlignment="1">
      <alignment horizontal="right" wrapText="1"/>
    </xf>
    <xf numFmtId="167" fontId="4" fillId="0" borderId="32" xfId="0" applyNumberFormat="1" applyFont="1" applyBorder="1" applyAlignment="1"/>
    <xf numFmtId="0" fontId="4" fillId="0" borderId="17" xfId="0" applyFont="1" applyBorder="1" applyAlignment="1"/>
    <xf numFmtId="0" fontId="5" fillId="3" borderId="31" xfId="0" applyFont="1" applyFill="1" applyBorder="1" applyAlignment="1">
      <alignment horizontal="right"/>
    </xf>
    <xf numFmtId="0" fontId="7" fillId="3" borderId="14" xfId="0" applyFont="1" applyFill="1" applyBorder="1" applyAlignment="1">
      <alignment horizontal="right" wrapText="1"/>
    </xf>
    <xf numFmtId="0" fontId="4" fillId="3" borderId="14" xfId="0" applyFont="1" applyFill="1" applyBorder="1" applyAlignment="1"/>
    <xf numFmtId="0" fontId="4" fillId="0" borderId="33" xfId="0" applyFont="1" applyBorder="1" applyAlignment="1">
      <alignment horizontal="right"/>
    </xf>
    <xf numFmtId="0" fontId="7" fillId="2" borderId="21" xfId="0" applyFont="1" applyFill="1" applyBorder="1" applyAlignment="1">
      <alignment horizontal="right" wrapText="1"/>
    </xf>
    <xf numFmtId="167" fontId="4" fillId="2" borderId="34" xfId="0" applyNumberFormat="1" applyFont="1" applyFill="1" applyBorder="1" applyAlignment="1"/>
    <xf numFmtId="0" fontId="4" fillId="2" borderId="21" xfId="0" applyFont="1" applyFill="1" applyBorder="1" applyAlignment="1"/>
    <xf numFmtId="0" fontId="4" fillId="0" borderId="21" xfId="0" applyFont="1" applyBorder="1" applyAlignment="1"/>
    <xf numFmtId="0" fontId="3" fillId="8" borderId="19" xfId="0" applyFont="1" applyFill="1" applyBorder="1" applyAlignment="1">
      <alignment horizontal="right"/>
    </xf>
    <xf numFmtId="0" fontId="7" fillId="8" borderId="35" xfId="0" applyFont="1" applyFill="1" applyBorder="1" applyAlignment="1">
      <alignment horizontal="right" wrapText="1"/>
    </xf>
    <xf numFmtId="0" fontId="4" fillId="8" borderId="36" xfId="0" applyFont="1" applyFill="1" applyBorder="1" applyAlignment="1"/>
    <xf numFmtId="167" fontId="4" fillId="8" borderId="37" xfId="0" applyNumberFormat="1" applyFont="1" applyFill="1" applyBorder="1" applyAlignment="1"/>
    <xf numFmtId="0" fontId="4" fillId="8" borderId="35" xfId="0" applyFont="1" applyFill="1" applyBorder="1" applyAlignment="1"/>
    <xf numFmtId="167" fontId="4" fillId="2" borderId="0" xfId="0" applyNumberFormat="1" applyFont="1" applyFill="1" applyBorder="1" applyAlignment="1"/>
    <xf numFmtId="0" fontId="3" fillId="2" borderId="38" xfId="0" applyFont="1" applyFill="1" applyBorder="1" applyAlignment="1">
      <alignment horizontal="left"/>
    </xf>
    <xf numFmtId="0" fontId="4" fillId="2" borderId="38" xfId="0" applyFont="1" applyFill="1" applyBorder="1" applyAlignment="1"/>
    <xf numFmtId="0" fontId="4" fillId="0" borderId="4" xfId="0" applyFont="1" applyFill="1" applyBorder="1" applyAlignment="1">
      <alignment vertical="center"/>
    </xf>
    <xf numFmtId="165" fontId="4" fillId="0" borderId="4" xfId="1" applyNumberFormat="1" applyFont="1" applyBorder="1" applyAlignment="1">
      <alignment vertical="center"/>
    </xf>
    <xf numFmtId="167" fontId="4" fillId="0" borderId="4" xfId="0" applyNumberFormat="1" applyFont="1" applyBorder="1" applyAlignment="1">
      <alignment vertical="center"/>
    </xf>
    <xf numFmtId="167" fontId="4" fillId="5" borderId="4" xfId="1" applyNumberFormat="1" applyFont="1" applyFill="1" applyBorder="1" applyAlignment="1">
      <alignment vertical="center"/>
    </xf>
    <xf numFmtId="167" fontId="4" fillId="6" borderId="4" xfId="1" applyNumberFormat="1" applyFont="1" applyFill="1" applyBorder="1" applyAlignment="1">
      <alignment vertical="center"/>
    </xf>
    <xf numFmtId="167" fontId="4" fillId="7" borderId="4" xfId="1" applyNumberFormat="1" applyFont="1" applyFill="1" applyBorder="1" applyAlignment="1">
      <alignment vertical="center"/>
    </xf>
    <xf numFmtId="0" fontId="4" fillId="0" borderId="0" xfId="0" applyFont="1" applyFill="1" applyBorder="1" applyAlignment="1"/>
    <xf numFmtId="0" fontId="18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12" fillId="0" borderId="4" xfId="0" applyFont="1" applyFill="1" applyBorder="1" applyAlignment="1"/>
    <xf numFmtId="0" fontId="7" fillId="0" borderId="4" xfId="0" applyFont="1" applyBorder="1" applyAlignment="1"/>
    <xf numFmtId="0" fontId="7" fillId="0" borderId="0" xfId="0" applyFont="1" applyBorder="1" applyAlignment="1"/>
    <xf numFmtId="0" fontId="4" fillId="0" borderId="4" xfId="0" applyFont="1" applyBorder="1" applyAlignment="1">
      <alignment horizontal="center"/>
    </xf>
    <xf numFmtId="0" fontId="12" fillId="0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left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0" borderId="0" xfId="0" applyFont="1" applyBorder="1" applyAlignment="1"/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167" fontId="4" fillId="0" borderId="0" xfId="0" applyNumberFormat="1" applyFont="1" applyAlignment="1"/>
    <xf numFmtId="0" fontId="2" fillId="0" borderId="0" xfId="0" applyFont="1" applyFill="1" applyBorder="1" applyAlignment="1"/>
    <xf numFmtId="0" fontId="10" fillId="2" borderId="0" xfId="0" applyFont="1" applyFill="1" applyAlignment="1"/>
    <xf numFmtId="0" fontId="10" fillId="0" borderId="0" xfId="0" applyFont="1" applyFill="1" applyBorder="1" applyAlignment="1"/>
    <xf numFmtId="0" fontId="13" fillId="2" borderId="0" xfId="0" applyFont="1" applyFill="1" applyAlignment="1"/>
    <xf numFmtId="0" fontId="13" fillId="0" borderId="0" xfId="0" applyFont="1" applyFill="1" applyBorder="1" applyAlignment="1"/>
    <xf numFmtId="0" fontId="4" fillId="2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/>
    <xf numFmtId="0" fontId="14" fillId="2" borderId="0" xfId="0" applyFont="1" applyFill="1" applyBorder="1" applyAlignment="1"/>
    <xf numFmtId="0" fontId="14" fillId="0" borderId="0" xfId="0" applyFont="1" applyFill="1" applyBorder="1" applyAlignment="1"/>
    <xf numFmtId="0" fontId="14" fillId="2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" fontId="4" fillId="0" borderId="0" xfId="0" applyNumberFormat="1" applyFont="1" applyAlignment="1"/>
    <xf numFmtId="0" fontId="3" fillId="2" borderId="0" xfId="0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0" fontId="9" fillId="3" borderId="6" xfId="0" applyFont="1" applyFill="1" applyBorder="1" applyAlignment="1"/>
    <xf numFmtId="0" fontId="11" fillId="3" borderId="0" xfId="0" applyFont="1" applyFill="1" applyBorder="1" applyAlignment="1"/>
    <xf numFmtId="0" fontId="11" fillId="3" borderId="3" xfId="0" applyFont="1" applyFill="1" applyBorder="1" applyAlignment="1"/>
    <xf numFmtId="0" fontId="9" fillId="3" borderId="6" xfId="0" applyFont="1" applyFill="1" applyBorder="1" applyAlignment="1">
      <alignment horizontal="left"/>
    </xf>
    <xf numFmtId="0" fontId="11" fillId="3" borderId="3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7" fillId="0" borderId="28" xfId="0" applyFont="1" applyBorder="1" applyAlignment="1">
      <alignment horizontal="right" wrapText="1"/>
    </xf>
    <xf numFmtId="0" fontId="4" fillId="0" borderId="28" xfId="0" applyFont="1" applyBorder="1" applyAlignment="1">
      <alignment horizontal="right" wrapText="1"/>
    </xf>
    <xf numFmtId="0" fontId="4" fillId="0" borderId="17" xfId="0" applyFont="1" applyBorder="1" applyAlignment="1">
      <alignment horizontal="right"/>
    </xf>
    <xf numFmtId="0" fontId="5" fillId="3" borderId="14" xfId="0" applyFont="1" applyFill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3" fillId="8" borderId="35" xfId="0" applyFont="1" applyFill="1" applyBorder="1" applyAlignment="1">
      <alignment horizontal="right"/>
    </xf>
    <xf numFmtId="167" fontId="7" fillId="9" borderId="4" xfId="0" applyNumberFormat="1" applyFont="1" applyFill="1" applyBorder="1" applyAlignment="1">
      <alignment horizontal="center" vertical="center"/>
    </xf>
    <xf numFmtId="0" fontId="4" fillId="10" borderId="0" xfId="0" applyFont="1" applyFill="1" applyBorder="1" applyAlignment="1">
      <alignment horizontal="center" vertical="center"/>
    </xf>
    <xf numFmtId="0" fontId="18" fillId="10" borderId="0" xfId="0" applyFont="1" applyFill="1" applyBorder="1" applyAlignment="1">
      <alignment horizontal="left" vertical="center"/>
    </xf>
    <xf numFmtId="0" fontId="5" fillId="10" borderId="23" xfId="0" applyFont="1" applyFill="1" applyBorder="1" applyAlignment="1">
      <alignment horizontal="left" vertical="center"/>
    </xf>
    <xf numFmtId="0" fontId="5" fillId="10" borderId="24" xfId="0" applyFont="1" applyFill="1" applyBorder="1" applyAlignment="1">
      <alignment horizontal="left" vertical="center"/>
    </xf>
    <xf numFmtId="0" fontId="4" fillId="10" borderId="24" xfId="0" applyFont="1" applyFill="1" applyBorder="1" applyAlignment="1">
      <alignment horizontal="center" vertical="center"/>
    </xf>
    <xf numFmtId="1" fontId="4" fillId="10" borderId="25" xfId="0" applyNumberFormat="1" applyFont="1" applyFill="1" applyBorder="1" applyAlignment="1">
      <alignment horizontal="center" vertical="center"/>
    </xf>
    <xf numFmtId="0" fontId="18" fillId="10" borderId="17" xfId="0" applyFont="1" applyFill="1" applyBorder="1" applyAlignment="1">
      <alignment horizontal="left" vertical="center"/>
    </xf>
    <xf numFmtId="1" fontId="4" fillId="10" borderId="18" xfId="0" applyNumberFormat="1" applyFont="1" applyFill="1" applyBorder="1" applyAlignment="1">
      <alignment horizontal="center" vertical="center"/>
    </xf>
    <xf numFmtId="0" fontId="18" fillId="10" borderId="17" xfId="0" applyFont="1" applyFill="1" applyBorder="1" applyAlignment="1"/>
    <xf numFmtId="0" fontId="18" fillId="10" borderId="0" xfId="0" applyFont="1" applyFill="1" applyBorder="1" applyAlignment="1"/>
    <xf numFmtId="0" fontId="4" fillId="10" borderId="0" xfId="0" applyFont="1" applyFill="1" applyBorder="1" applyAlignment="1"/>
    <xf numFmtId="1" fontId="4" fillId="10" borderId="18" xfId="0" applyNumberFormat="1" applyFont="1" applyFill="1" applyBorder="1" applyAlignment="1"/>
    <xf numFmtId="0" fontId="18" fillId="10" borderId="45" xfId="0" applyFont="1" applyFill="1" applyBorder="1" applyAlignment="1"/>
    <xf numFmtId="0" fontId="18" fillId="10" borderId="46" xfId="0" applyFont="1" applyFill="1" applyBorder="1" applyAlignment="1"/>
    <xf numFmtId="0" fontId="4" fillId="10" borderId="46" xfId="0" applyFont="1" applyFill="1" applyBorder="1" applyAlignment="1"/>
    <xf numFmtId="1" fontId="4" fillId="10" borderId="47" xfId="0" applyNumberFormat="1" applyFont="1" applyFill="1" applyBorder="1" applyAlignment="1"/>
    <xf numFmtId="167" fontId="4" fillId="9" borderId="4" xfId="0" applyNumberFormat="1" applyFont="1" applyFill="1" applyBorder="1" applyAlignment="1">
      <alignment horizontal="right" vertical="center"/>
    </xf>
    <xf numFmtId="167" fontId="4" fillId="9" borderId="4" xfId="1" applyNumberFormat="1" applyFont="1" applyFill="1" applyBorder="1" applyAlignment="1"/>
    <xf numFmtId="167" fontId="4" fillId="9" borderId="4" xfId="1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1" fillId="0" borderId="4" xfId="0" applyFont="1" applyBorder="1" applyAlignment="1"/>
    <xf numFmtId="0" fontId="4" fillId="0" borderId="4" xfId="0" applyFont="1" applyBorder="1" applyAlignment="1"/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left"/>
    </xf>
    <xf numFmtId="0" fontId="4" fillId="0" borderId="6" xfId="0" applyFont="1" applyBorder="1" applyAlignment="1"/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0" fillId="11" borderId="0" xfId="0" applyFill="1"/>
    <xf numFmtId="0" fontId="22" fillId="11" borderId="0" xfId="0" applyFont="1" applyFill="1" applyBorder="1" applyAlignment="1">
      <alignment wrapText="1"/>
    </xf>
    <xf numFmtId="0" fontId="4" fillId="11" borderId="0" xfId="0" applyFont="1" applyFill="1" applyAlignment="1"/>
    <xf numFmtId="0" fontId="4" fillId="11" borderId="0" xfId="0" applyFont="1" applyFill="1"/>
    <xf numFmtId="0" fontId="4" fillId="11" borderId="9" xfId="0" applyFont="1" applyFill="1" applyBorder="1" applyAlignment="1"/>
    <xf numFmtId="0" fontId="4" fillId="11" borderId="38" xfId="0" applyFont="1" applyFill="1" applyBorder="1" applyAlignment="1"/>
    <xf numFmtId="0" fontId="8" fillId="2" borderId="29" xfId="0" applyFont="1" applyFill="1" applyBorder="1" applyAlignment="1">
      <alignment horizontal="left" vertical="top" wrapText="1"/>
    </xf>
    <xf numFmtId="0" fontId="8" fillId="2" borderId="42" xfId="0" applyFont="1" applyFill="1" applyBorder="1" applyAlignment="1">
      <alignment horizontal="left" vertical="top" wrapText="1"/>
    </xf>
    <xf numFmtId="167" fontId="13" fillId="3" borderId="54" xfId="0" applyNumberFormat="1" applyFont="1" applyFill="1" applyBorder="1" applyAlignment="1"/>
    <xf numFmtId="167" fontId="6" fillId="3" borderId="54" xfId="0" applyNumberFormat="1" applyFont="1" applyFill="1" applyBorder="1" applyAlignment="1"/>
    <xf numFmtId="167" fontId="13" fillId="3" borderId="8" xfId="0" applyNumberFormat="1" applyFont="1" applyFill="1" applyBorder="1" applyAlignment="1">
      <alignment horizontal="right" vertical="center"/>
    </xf>
    <xf numFmtId="167" fontId="13" fillId="3" borderId="54" xfId="0" applyNumberFormat="1" applyFont="1" applyFill="1" applyBorder="1" applyAlignment="1">
      <alignment horizontal="right" vertical="center"/>
    </xf>
    <xf numFmtId="167" fontId="13" fillId="3" borderId="55" xfId="0" applyNumberFormat="1" applyFont="1" applyFill="1" applyBorder="1" applyAlignment="1"/>
    <xf numFmtId="0" fontId="9" fillId="3" borderId="56" xfId="0" applyFont="1" applyFill="1" applyBorder="1" applyAlignment="1">
      <alignment horizontal="left" vertical="center"/>
    </xf>
    <xf numFmtId="167" fontId="6" fillId="3" borderId="57" xfId="0" applyNumberFormat="1" applyFont="1" applyFill="1" applyBorder="1" applyAlignment="1">
      <alignment horizontal="right" vertical="center"/>
    </xf>
    <xf numFmtId="166" fontId="9" fillId="3" borderId="54" xfId="0" applyNumberFormat="1" applyFont="1" applyFill="1" applyBorder="1" applyAlignment="1">
      <alignment horizontal="center"/>
    </xf>
    <xf numFmtId="0" fontId="7" fillId="0" borderId="54" xfId="0" applyFont="1" applyBorder="1" applyAlignment="1">
      <alignment horizontal="center" vertical="center" wrapText="1"/>
    </xf>
    <xf numFmtId="1" fontId="7" fillId="0" borderId="54" xfId="0" applyNumberFormat="1" applyFont="1" applyBorder="1" applyAlignment="1">
      <alignment horizontal="center" vertical="center"/>
    </xf>
    <xf numFmtId="167" fontId="7" fillId="0" borderId="54" xfId="0" applyNumberFormat="1" applyFont="1" applyBorder="1" applyAlignment="1">
      <alignment horizontal="center" vertical="center" wrapText="1"/>
    </xf>
    <xf numFmtId="167" fontId="7" fillId="9" borderId="54" xfId="0" applyNumberFormat="1" applyFont="1" applyFill="1" applyBorder="1" applyAlignment="1">
      <alignment horizontal="center" vertical="center"/>
    </xf>
    <xf numFmtId="167" fontId="7" fillId="5" borderId="54" xfId="0" applyNumberFormat="1" applyFont="1" applyFill="1" applyBorder="1" applyAlignment="1">
      <alignment horizontal="center" vertical="center"/>
    </xf>
    <xf numFmtId="167" fontId="7" fillId="6" borderId="54" xfId="0" applyNumberFormat="1" applyFont="1" applyFill="1" applyBorder="1" applyAlignment="1">
      <alignment horizontal="center" vertical="center"/>
    </xf>
    <xf numFmtId="167" fontId="7" fillId="7" borderId="54" xfId="0" applyNumberFormat="1" applyFont="1" applyFill="1" applyBorder="1" applyAlignment="1">
      <alignment horizontal="center" vertical="center"/>
    </xf>
    <xf numFmtId="167" fontId="7" fillId="3" borderId="55" xfId="0" applyNumberFormat="1" applyFont="1" applyFill="1" applyBorder="1" applyAlignment="1">
      <alignment horizontal="center" vertical="center"/>
    </xf>
    <xf numFmtId="0" fontId="4" fillId="0" borderId="54" xfId="0" applyFont="1" applyBorder="1" applyAlignment="1">
      <alignment horizontal="left" vertical="center"/>
    </xf>
    <xf numFmtId="165" fontId="4" fillId="0" borderId="54" xfId="1" applyNumberFormat="1" applyFont="1" applyBorder="1" applyAlignment="1"/>
    <xf numFmtId="167" fontId="4" fillId="0" borderId="54" xfId="0" applyNumberFormat="1" applyFont="1" applyBorder="1" applyAlignment="1"/>
    <xf numFmtId="167" fontId="4" fillId="9" borderId="54" xfId="1" applyNumberFormat="1" applyFont="1" applyFill="1" applyBorder="1" applyAlignment="1"/>
    <xf numFmtId="0" fontId="4" fillId="0" borderId="54" xfId="0" applyFont="1" applyBorder="1" applyAlignment="1">
      <alignment horizontal="center" vertical="center"/>
    </xf>
    <xf numFmtId="165" fontId="4" fillId="0" borderId="54" xfId="1" applyNumberFormat="1" applyFont="1" applyBorder="1" applyAlignment="1">
      <alignment horizontal="center" vertical="center"/>
    </xf>
    <xf numFmtId="167" fontId="4" fillId="0" borderId="54" xfId="0" applyNumberFormat="1" applyFont="1" applyBorder="1" applyAlignment="1">
      <alignment horizontal="right" vertical="center"/>
    </xf>
    <xf numFmtId="167" fontId="4" fillId="5" borderId="54" xfId="1" applyNumberFormat="1" applyFont="1" applyFill="1" applyBorder="1" applyAlignment="1"/>
    <xf numFmtId="167" fontId="4" fillId="6" borderId="54" xfId="1" applyNumberFormat="1" applyFont="1" applyFill="1" applyBorder="1" applyAlignment="1"/>
    <xf numFmtId="167" fontId="4" fillId="7" borderId="54" xfId="1" applyNumberFormat="1" applyFont="1" applyFill="1" applyBorder="1" applyAlignment="1"/>
    <xf numFmtId="167" fontId="4" fillId="3" borderId="55" xfId="0" applyNumberFormat="1" applyFont="1" applyFill="1" applyBorder="1" applyAlignment="1"/>
    <xf numFmtId="0" fontId="4" fillId="0" borderId="54" xfId="0" applyFont="1" applyBorder="1" applyAlignment="1"/>
    <xf numFmtId="167" fontId="4" fillId="0" borderId="54" xfId="0" applyNumberFormat="1" applyFont="1" applyBorder="1" applyAlignment="1">
      <alignment horizontal="right"/>
    </xf>
    <xf numFmtId="0" fontId="11" fillId="3" borderId="56" xfId="0" applyFont="1" applyFill="1" applyBorder="1" applyAlignment="1">
      <alignment horizontal="left" vertical="center"/>
    </xf>
    <xf numFmtId="167" fontId="13" fillId="3" borderId="57" xfId="0" applyNumberFormat="1" applyFont="1" applyFill="1" applyBorder="1" applyAlignment="1">
      <alignment horizontal="right" vertical="center"/>
    </xf>
    <xf numFmtId="167" fontId="13" fillId="3" borderId="57" xfId="0" applyNumberFormat="1" applyFont="1" applyFill="1" applyBorder="1" applyAlignment="1"/>
    <xf numFmtId="167" fontId="13" fillId="3" borderId="58" xfId="0" applyNumberFormat="1" applyFont="1" applyFill="1" applyBorder="1" applyAlignment="1"/>
    <xf numFmtId="0" fontId="9" fillId="3" borderId="59" xfId="0" applyFont="1" applyFill="1" applyBorder="1" applyAlignment="1">
      <alignment horizontal="left" vertical="center"/>
    </xf>
    <xf numFmtId="167" fontId="6" fillId="3" borderId="60" xfId="0" applyNumberFormat="1" applyFont="1" applyFill="1" applyBorder="1" applyAlignment="1">
      <alignment horizontal="right" vertical="center"/>
    </xf>
    <xf numFmtId="167" fontId="6" fillId="3" borderId="57" xfId="0" applyNumberFormat="1" applyFont="1" applyFill="1" applyBorder="1" applyAlignment="1"/>
    <xf numFmtId="166" fontId="9" fillId="3" borderId="57" xfId="0" applyNumberFormat="1" applyFont="1" applyFill="1" applyBorder="1" applyAlignment="1">
      <alignment horizontal="center"/>
    </xf>
    <xf numFmtId="0" fontId="7" fillId="0" borderId="57" xfId="0" applyFont="1" applyBorder="1" applyAlignment="1">
      <alignment horizontal="center" vertical="center" wrapText="1"/>
    </xf>
    <xf numFmtId="1" fontId="7" fillId="0" borderId="57" xfId="0" applyNumberFormat="1" applyFont="1" applyBorder="1" applyAlignment="1">
      <alignment horizontal="center" vertical="center"/>
    </xf>
    <xf numFmtId="167" fontId="7" fillId="0" borderId="57" xfId="0" applyNumberFormat="1" applyFont="1" applyBorder="1" applyAlignment="1">
      <alignment horizontal="center" vertical="center" wrapText="1"/>
    </xf>
    <xf numFmtId="167" fontId="7" fillId="9" borderId="57" xfId="0" applyNumberFormat="1" applyFont="1" applyFill="1" applyBorder="1" applyAlignment="1">
      <alignment horizontal="center" vertical="center"/>
    </xf>
    <xf numFmtId="167" fontId="7" fillId="5" borderId="57" xfId="0" applyNumberFormat="1" applyFont="1" applyFill="1" applyBorder="1" applyAlignment="1">
      <alignment horizontal="center" vertical="center"/>
    </xf>
    <xf numFmtId="167" fontId="7" fillId="6" borderId="57" xfId="0" applyNumberFormat="1" applyFont="1" applyFill="1" applyBorder="1" applyAlignment="1">
      <alignment horizontal="center" vertical="center"/>
    </xf>
    <xf numFmtId="167" fontId="7" fillId="7" borderId="57" xfId="0" applyNumberFormat="1" applyFont="1" applyFill="1" applyBorder="1" applyAlignment="1">
      <alignment horizontal="center" vertical="center"/>
    </xf>
    <xf numFmtId="167" fontId="7" fillId="3" borderId="61" xfId="0" applyNumberFormat="1" applyFont="1" applyFill="1" applyBorder="1" applyAlignment="1">
      <alignment horizontal="center" vertical="center"/>
    </xf>
    <xf numFmtId="0" fontId="4" fillId="0" borderId="60" xfId="0" applyFont="1" applyBorder="1" applyAlignment="1">
      <alignment horizontal="left" vertical="center"/>
    </xf>
    <xf numFmtId="165" fontId="4" fillId="0" borderId="60" xfId="1" applyNumberFormat="1" applyFont="1" applyBorder="1" applyAlignment="1"/>
    <xf numFmtId="167" fontId="4" fillId="0" borderId="60" xfId="0" applyNumberFormat="1" applyFont="1" applyBorder="1" applyAlignment="1"/>
    <xf numFmtId="167" fontId="4" fillId="9" borderId="60" xfId="1" applyNumberFormat="1" applyFont="1" applyFill="1" applyBorder="1" applyAlignment="1"/>
    <xf numFmtId="0" fontId="4" fillId="0" borderId="60" xfId="0" applyFont="1" applyBorder="1" applyAlignment="1">
      <alignment horizontal="center" vertical="center"/>
    </xf>
    <xf numFmtId="165" fontId="4" fillId="0" borderId="60" xfId="1" applyNumberFormat="1" applyFont="1" applyBorder="1" applyAlignment="1">
      <alignment horizontal="center" vertical="center"/>
    </xf>
    <xf numFmtId="167" fontId="4" fillId="0" borderId="60" xfId="0" applyNumberFormat="1" applyFont="1" applyBorder="1" applyAlignment="1">
      <alignment horizontal="right" vertical="center"/>
    </xf>
    <xf numFmtId="167" fontId="4" fillId="5" borderId="60" xfId="1" applyNumberFormat="1" applyFont="1" applyFill="1" applyBorder="1" applyAlignment="1"/>
    <xf numFmtId="167" fontId="4" fillId="6" borderId="60" xfId="1" applyNumberFormat="1" applyFont="1" applyFill="1" applyBorder="1" applyAlignment="1"/>
    <xf numFmtId="167" fontId="4" fillId="7" borderId="60" xfId="1" applyNumberFormat="1" applyFont="1" applyFill="1" applyBorder="1" applyAlignment="1"/>
    <xf numFmtId="167" fontId="4" fillId="3" borderId="61" xfId="0" applyNumberFormat="1" applyFont="1" applyFill="1" applyBorder="1" applyAlignment="1"/>
    <xf numFmtId="0" fontId="12" fillId="0" borderId="60" xfId="0" applyFont="1" applyBorder="1" applyAlignment="1">
      <alignment horizontal="left" vertical="center"/>
    </xf>
    <xf numFmtId="0" fontId="11" fillId="3" borderId="62" xfId="0" applyFont="1" applyFill="1" applyBorder="1" applyAlignment="1">
      <alignment horizontal="left" vertical="center"/>
    </xf>
    <xf numFmtId="167" fontId="13" fillId="3" borderId="63" xfId="0" applyNumberFormat="1" applyFont="1" applyFill="1" applyBorder="1" applyAlignment="1">
      <alignment horizontal="right" vertical="center"/>
    </xf>
    <xf numFmtId="167" fontId="13" fillId="3" borderId="60" xfId="0" applyNumberFormat="1" applyFont="1" applyFill="1" applyBorder="1" applyAlignment="1"/>
    <xf numFmtId="167" fontId="13" fillId="3" borderId="61" xfId="0" applyNumberFormat="1" applyFont="1" applyFill="1" applyBorder="1" applyAlignment="1"/>
    <xf numFmtId="166" fontId="9" fillId="3" borderId="63" xfId="0" applyNumberFormat="1" applyFont="1" applyFill="1" applyBorder="1" applyAlignment="1">
      <alignment horizontal="center"/>
    </xf>
    <xf numFmtId="0" fontId="7" fillId="0" borderId="63" xfId="0" applyFont="1" applyBorder="1" applyAlignment="1">
      <alignment horizontal="center" vertical="center" wrapText="1"/>
    </xf>
    <xf numFmtId="1" fontId="7" fillId="0" borderId="63" xfId="0" applyNumberFormat="1" applyFont="1" applyBorder="1" applyAlignment="1">
      <alignment horizontal="center" vertical="center"/>
    </xf>
    <xf numFmtId="167" fontId="7" fillId="0" borderId="63" xfId="0" applyNumberFormat="1" applyFont="1" applyBorder="1" applyAlignment="1">
      <alignment horizontal="center" vertical="center" wrapText="1"/>
    </xf>
    <xf numFmtId="167" fontId="7" fillId="9" borderId="63" xfId="0" applyNumberFormat="1" applyFont="1" applyFill="1" applyBorder="1" applyAlignment="1">
      <alignment horizontal="center" vertical="center"/>
    </xf>
    <xf numFmtId="167" fontId="7" fillId="5" borderId="63" xfId="0" applyNumberFormat="1" applyFont="1" applyFill="1" applyBorder="1" applyAlignment="1">
      <alignment horizontal="center" vertical="center"/>
    </xf>
    <xf numFmtId="167" fontId="7" fillId="6" borderId="63" xfId="0" applyNumberFormat="1" applyFont="1" applyFill="1" applyBorder="1" applyAlignment="1">
      <alignment horizontal="center" vertical="center"/>
    </xf>
    <xf numFmtId="167" fontId="7" fillId="7" borderId="63" xfId="0" applyNumberFormat="1" applyFont="1" applyFill="1" applyBorder="1" applyAlignment="1">
      <alignment horizontal="center" vertical="center"/>
    </xf>
    <xf numFmtId="167" fontId="7" fillId="3" borderId="64" xfId="0" applyNumberFormat="1" applyFont="1" applyFill="1" applyBorder="1" applyAlignment="1">
      <alignment horizontal="center" vertical="center"/>
    </xf>
    <xf numFmtId="0" fontId="4" fillId="0" borderId="63" xfId="0" applyFont="1" applyBorder="1" applyAlignment="1">
      <alignment horizontal="left" vertical="center"/>
    </xf>
    <xf numFmtId="165" fontId="4" fillId="0" borderId="63" xfId="1" applyNumberFormat="1" applyFont="1" applyBorder="1" applyAlignment="1"/>
    <xf numFmtId="167" fontId="4" fillId="0" borderId="63" xfId="0" applyNumberFormat="1" applyFont="1" applyBorder="1" applyAlignment="1"/>
    <xf numFmtId="167" fontId="4" fillId="9" borderId="63" xfId="1" applyNumberFormat="1" applyFont="1" applyFill="1" applyBorder="1" applyAlignment="1"/>
    <xf numFmtId="0" fontId="4" fillId="0" borderId="63" xfId="0" applyFont="1" applyBorder="1" applyAlignment="1">
      <alignment horizontal="center" vertical="center"/>
    </xf>
    <xf numFmtId="165" fontId="4" fillId="0" borderId="63" xfId="1" applyNumberFormat="1" applyFont="1" applyBorder="1" applyAlignment="1">
      <alignment horizontal="center" vertical="center"/>
    </xf>
    <xf numFmtId="167" fontId="4" fillId="0" borderId="63" xfId="0" applyNumberFormat="1" applyFont="1" applyBorder="1" applyAlignment="1">
      <alignment horizontal="right" vertical="center"/>
    </xf>
    <xf numFmtId="167" fontId="4" fillId="5" borderId="63" xfId="1" applyNumberFormat="1" applyFont="1" applyFill="1" applyBorder="1" applyAlignment="1"/>
    <xf numFmtId="167" fontId="4" fillId="6" borderId="63" xfId="1" applyNumberFormat="1" applyFont="1" applyFill="1" applyBorder="1" applyAlignment="1"/>
    <xf numFmtId="167" fontId="4" fillId="7" borderId="63" xfId="1" applyNumberFormat="1" applyFont="1" applyFill="1" applyBorder="1" applyAlignment="1"/>
    <xf numFmtId="167" fontId="4" fillId="3" borderId="64" xfId="0" applyNumberFormat="1" applyFont="1" applyFill="1" applyBorder="1" applyAlignment="1"/>
    <xf numFmtId="0" fontId="11" fillId="3" borderId="65" xfId="0" applyFont="1" applyFill="1" applyBorder="1" applyAlignment="1">
      <alignment horizontal="left" vertical="center"/>
    </xf>
    <xf numFmtId="167" fontId="13" fillId="3" borderId="66" xfId="0" applyNumberFormat="1" applyFont="1" applyFill="1" applyBorder="1" applyAlignment="1">
      <alignment horizontal="right" vertical="center"/>
    </xf>
    <xf numFmtId="167" fontId="13" fillId="3" borderId="63" xfId="0" applyNumberFormat="1" applyFont="1" applyFill="1" applyBorder="1" applyAlignment="1"/>
    <xf numFmtId="167" fontId="13" fillId="3" borderId="64" xfId="0" applyNumberFormat="1" applyFont="1" applyFill="1" applyBorder="1" applyAlignment="1"/>
    <xf numFmtId="167" fontId="6" fillId="3" borderId="63" xfId="0" applyNumberFormat="1" applyFont="1" applyFill="1" applyBorder="1" applyAlignment="1">
      <alignment horizontal="right" vertical="center"/>
    </xf>
    <xf numFmtId="167" fontId="13" fillId="3" borderId="6" xfId="0" applyNumberFormat="1" applyFont="1" applyFill="1" applyBorder="1" applyAlignment="1">
      <alignment horizontal="right" vertical="center"/>
    </xf>
    <xf numFmtId="167" fontId="6" fillId="3" borderId="3" xfId="0" applyNumberFormat="1" applyFont="1" applyFill="1" applyBorder="1" applyAlignment="1">
      <alignment horizontal="right" vertical="center"/>
    </xf>
    <xf numFmtId="167" fontId="6" fillId="3" borderId="2" xfId="0" applyNumberFormat="1" applyFont="1" applyFill="1" applyBorder="1" applyAlignment="1"/>
    <xf numFmtId="0" fontId="4" fillId="0" borderId="67" xfId="0" applyFont="1" applyBorder="1" applyAlignment="1"/>
    <xf numFmtId="0" fontId="15" fillId="0" borderId="63" xfId="0" applyFont="1" applyBorder="1" applyAlignment="1"/>
    <xf numFmtId="167" fontId="4" fillId="0" borderId="63" xfId="0" applyNumberFormat="1" applyFont="1" applyBorder="1" applyAlignment="1">
      <alignment horizontal="center" vertical="center"/>
    </xf>
    <xf numFmtId="0" fontId="15" fillId="0" borderId="63" xfId="0" applyFont="1" applyFill="1" applyBorder="1" applyAlignment="1"/>
    <xf numFmtId="167" fontId="13" fillId="3" borderId="66" xfId="0" applyNumberFormat="1" applyFont="1" applyFill="1" applyBorder="1" applyAlignment="1"/>
    <xf numFmtId="167" fontId="13" fillId="3" borderId="68" xfId="0" applyNumberFormat="1" applyFont="1" applyFill="1" applyBorder="1" applyAlignment="1"/>
    <xf numFmtId="167" fontId="6" fillId="3" borderId="66" xfId="0" applyNumberFormat="1" applyFont="1" applyFill="1" applyBorder="1" applyAlignment="1">
      <alignment horizontal="right" vertical="center"/>
    </xf>
    <xf numFmtId="167" fontId="6" fillId="3" borderId="66" xfId="0" applyNumberFormat="1" applyFont="1" applyFill="1" applyBorder="1" applyAlignment="1"/>
    <xf numFmtId="167" fontId="4" fillId="0" borderId="68" xfId="0" applyNumberFormat="1" applyFont="1" applyBorder="1" applyAlignment="1"/>
    <xf numFmtId="167" fontId="4" fillId="3" borderId="68" xfId="0" applyNumberFormat="1" applyFont="1" applyFill="1" applyBorder="1" applyAlignment="1"/>
    <xf numFmtId="167" fontId="7" fillId="2" borderId="66" xfId="0" applyNumberFormat="1" applyFont="1" applyFill="1" applyBorder="1" applyAlignment="1">
      <alignment horizontal="right"/>
    </xf>
    <xf numFmtId="0" fontId="11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1" fillId="0" borderId="4" xfId="0" applyFont="1" applyBorder="1" applyAlignment="1"/>
    <xf numFmtId="0" fontId="4" fillId="0" borderId="4" xfId="0" applyFont="1" applyBorder="1" applyAlignment="1"/>
    <xf numFmtId="0" fontId="7" fillId="7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11" fillId="0" borderId="44" xfId="0" applyFont="1" applyBorder="1" applyAlignment="1">
      <alignment horizontal="center"/>
    </xf>
    <xf numFmtId="0" fontId="11" fillId="0" borderId="41" xfId="0" applyFont="1" applyBorder="1" applyAlignment="1"/>
    <xf numFmtId="0" fontId="7" fillId="5" borderId="40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42" xfId="0" applyFont="1" applyFill="1" applyBorder="1" applyAlignment="1">
      <alignment horizontal="center" vertical="center"/>
    </xf>
    <xf numFmtId="0" fontId="7" fillId="6" borderId="41" xfId="0" applyFont="1" applyFill="1" applyBorder="1" applyAlignment="1">
      <alignment horizontal="center"/>
    </xf>
    <xf numFmtId="0" fontId="7" fillId="7" borderId="41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/>
    </xf>
    <xf numFmtId="0" fontId="7" fillId="9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0" fontId="7" fillId="9" borderId="40" xfId="0" applyFont="1" applyFill="1" applyBorder="1" applyAlignment="1">
      <alignment horizontal="center" vertical="center"/>
    </xf>
    <xf numFmtId="0" fontId="7" fillId="9" borderId="29" xfId="0" applyFont="1" applyFill="1" applyBorder="1" applyAlignment="1">
      <alignment horizontal="center" vertical="center"/>
    </xf>
    <xf numFmtId="0" fontId="7" fillId="9" borderId="42" xfId="0" applyFont="1" applyFill="1" applyBorder="1" applyAlignment="1">
      <alignment horizontal="center" vertical="center"/>
    </xf>
    <xf numFmtId="0" fontId="11" fillId="0" borderId="54" xfId="0" applyFont="1" applyBorder="1" applyAlignment="1"/>
    <xf numFmtId="0" fontId="7" fillId="6" borderId="54" xfId="0" applyFont="1" applyFill="1" applyBorder="1" applyAlignment="1">
      <alignment horizontal="center"/>
    </xf>
    <xf numFmtId="0" fontId="7" fillId="7" borderId="54" xfId="0" applyFont="1" applyFill="1" applyBorder="1" applyAlignment="1">
      <alignment horizontal="center"/>
    </xf>
    <xf numFmtId="0" fontId="11" fillId="0" borderId="63" xfId="0" applyFont="1" applyBorder="1" applyAlignment="1"/>
    <xf numFmtId="0" fontId="7" fillId="6" borderId="63" xfId="0" applyFont="1" applyFill="1" applyBorder="1" applyAlignment="1">
      <alignment horizontal="center"/>
    </xf>
    <xf numFmtId="0" fontId="7" fillId="7" borderId="63" xfId="0" applyFont="1" applyFill="1" applyBorder="1" applyAlignment="1">
      <alignment horizontal="center"/>
    </xf>
    <xf numFmtId="0" fontId="11" fillId="0" borderId="57" xfId="0" applyFont="1" applyBorder="1" applyAlignment="1"/>
    <xf numFmtId="0" fontId="7" fillId="5" borderId="35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center"/>
    </xf>
    <xf numFmtId="0" fontId="7" fillId="6" borderId="43" xfId="0" applyFont="1" applyFill="1" applyBorder="1" applyAlignment="1">
      <alignment horizontal="center"/>
    </xf>
    <xf numFmtId="0" fontId="7" fillId="6" borderId="37" xfId="0" applyFont="1" applyFill="1" applyBorder="1" applyAlignment="1">
      <alignment horizontal="center"/>
    </xf>
    <xf numFmtId="0" fontId="7" fillId="7" borderId="39" xfId="0" applyFont="1" applyFill="1" applyBorder="1" applyAlignment="1">
      <alignment horizontal="center"/>
    </xf>
    <xf numFmtId="0" fontId="7" fillId="7" borderId="43" xfId="0" applyFont="1" applyFill="1" applyBorder="1" applyAlignment="1">
      <alignment horizontal="center"/>
    </xf>
    <xf numFmtId="0" fontId="7" fillId="7" borderId="37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 vertical="center"/>
    </xf>
    <xf numFmtId="0" fontId="7" fillId="9" borderId="36" xfId="0" applyFont="1" applyFill="1" applyBorder="1" applyAlignment="1">
      <alignment horizontal="center" vertical="center"/>
    </xf>
    <xf numFmtId="0" fontId="7" fillId="9" borderId="2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left"/>
    </xf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7" fillId="3" borderId="4" xfId="0" applyFont="1" applyFill="1" applyBorder="1" applyAlignment="1">
      <alignment horizontal="left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0" fillId="0" borderId="6" xfId="0" applyBorder="1" applyAlignment="1"/>
    <xf numFmtId="0" fontId="0" fillId="0" borderId="7" xfId="0" applyBorder="1" applyAlignment="1"/>
    <xf numFmtId="0" fontId="22" fillId="0" borderId="48" xfId="0" applyFont="1" applyFill="1" applyBorder="1" applyAlignment="1">
      <alignment horizontal="center"/>
    </xf>
    <xf numFmtId="0" fontId="22" fillId="0" borderId="49" xfId="0" applyFont="1" applyFill="1" applyBorder="1" applyAlignment="1">
      <alignment horizontal="center"/>
    </xf>
    <xf numFmtId="0" fontId="22" fillId="0" borderId="50" xfId="0" applyFont="1" applyFill="1" applyBorder="1" applyAlignment="1">
      <alignment horizontal="center"/>
    </xf>
    <xf numFmtId="167" fontId="23" fillId="0" borderId="51" xfId="0" applyNumberFormat="1" applyFont="1" applyBorder="1" applyAlignment="1">
      <alignment horizontal="center" vertical="center" wrapText="1"/>
    </xf>
    <xf numFmtId="167" fontId="23" fillId="0" borderId="52" xfId="0" applyNumberFormat="1" applyFont="1" applyBorder="1" applyAlignment="1">
      <alignment horizontal="center" vertical="center" wrapText="1"/>
    </xf>
    <xf numFmtId="167" fontId="23" fillId="0" borderId="53" xfId="0" applyNumberFormat="1" applyFont="1" applyBorder="1" applyAlignment="1">
      <alignment horizontal="center" vertical="center" wrapText="1"/>
    </xf>
    <xf numFmtId="0" fontId="22" fillId="11" borderId="0" xfId="0" applyFont="1" applyFill="1" applyBorder="1" applyAlignment="1">
      <alignment horizontal="left" wrapText="1"/>
    </xf>
    <xf numFmtId="0" fontId="7" fillId="9" borderId="5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0" fontId="5" fillId="2" borderId="5" xfId="0" applyFont="1" applyFill="1" applyBorder="1" applyAlignment="1"/>
    <xf numFmtId="0" fontId="5" fillId="2" borderId="6" xfId="0" applyFont="1" applyFill="1" applyBorder="1" applyAlignment="1"/>
    <xf numFmtId="0" fontId="5" fillId="2" borderId="40" xfId="0" applyFont="1" applyFill="1" applyBorder="1"/>
    <xf numFmtId="0" fontId="4" fillId="2" borderId="29" xfId="0" applyFont="1" applyFill="1" applyBorder="1" applyAlignment="1">
      <alignment vertical="top" wrapText="1"/>
    </xf>
    <xf numFmtId="0" fontId="4" fillId="2" borderId="29" xfId="0" applyFont="1" applyFill="1" applyBorder="1"/>
  </cellXfs>
  <cellStyles count="154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" xfId="134" builtinId="8" hidden="1"/>
    <cellStyle name="Hipervínculo" xfId="136" builtinId="8" hidden="1"/>
    <cellStyle name="Hipervínculo" xfId="138" builtinId="8" hidden="1"/>
    <cellStyle name="Hipervínculo" xfId="140" builtinId="8" hidden="1"/>
    <cellStyle name="Hipervínculo" xfId="142" builtinId="8" hidden="1"/>
    <cellStyle name="Hipervínculo" xfId="144" builtinId="8" hidden="1"/>
    <cellStyle name="Hipervínculo" xfId="146" builtinId="8" hidden="1"/>
    <cellStyle name="Hipervínculo" xfId="148" builtinId="8" hidden="1"/>
    <cellStyle name="Hipervínculo" xfId="150" builtinId="8" hidden="1"/>
    <cellStyle name="Hipervínculo" xfId="152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Hipervínculo visitado" xfId="135" builtinId="9" hidden="1"/>
    <cellStyle name="Hipervínculo visitado" xfId="137" builtinId="9" hidden="1"/>
    <cellStyle name="Hipervínculo visitado" xfId="139" builtinId="9" hidden="1"/>
    <cellStyle name="Hipervínculo visitado" xfId="141" builtinId="9" hidden="1"/>
    <cellStyle name="Hipervínculo visitado" xfId="143" builtinId="9" hidden="1"/>
    <cellStyle name="Hipervínculo visitado" xfId="145" builtinId="9" hidden="1"/>
    <cellStyle name="Hipervínculo visitado" xfId="147" builtinId="9" hidden="1"/>
    <cellStyle name="Hipervínculo visitado" xfId="149" builtinId="9" hidden="1"/>
    <cellStyle name="Hipervínculo visitado" xfId="151" builtinId="9" hidden="1"/>
    <cellStyle name="Hipervínculo visitado" xfId="153" builtinId="9" hidden="1"/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5</xdr:row>
      <xdr:rowOff>0</xdr:rowOff>
    </xdr:from>
    <xdr:to>
      <xdr:col>15</xdr:col>
      <xdr:colOff>546100</xdr:colOff>
      <xdr:row>5</xdr:row>
      <xdr:rowOff>12700</xdr:rowOff>
    </xdr:to>
    <xdr:sp macro="" textlink="">
      <xdr:nvSpPr>
        <xdr:cNvPr id="2099" name="Text Box 7"/>
        <xdr:cNvSpPr txBox="1">
          <a:spLocks noChangeArrowheads="1"/>
        </xdr:cNvSpPr>
      </xdr:nvSpPr>
      <xdr:spPr bwMode="auto">
        <a:xfrm>
          <a:off x="12700" y="1028700"/>
          <a:ext cx="16421100" cy="1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s-ES"/>
        </a:p>
      </xdr:txBody>
    </xdr:sp>
    <xdr:clientData/>
  </xdr:twoCellAnchor>
  <xdr:twoCellAnchor>
    <xdr:from>
      <xdr:col>17</xdr:col>
      <xdr:colOff>310400</xdr:colOff>
      <xdr:row>0</xdr:row>
      <xdr:rowOff>167473</xdr:rowOff>
    </xdr:from>
    <xdr:to>
      <xdr:col>19</xdr:col>
      <xdr:colOff>154598</xdr:colOff>
      <xdr:row>4</xdr:row>
      <xdr:rowOff>20934</xdr:rowOff>
    </xdr:to>
    <xdr:pic>
      <xdr:nvPicPr>
        <xdr:cNvPr id="4" name="Imagen 1" descr="PNG_RTVC_monocromia_positiv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42" t="7594" r="5865" b="10387"/>
        <a:stretch>
          <a:fillRect/>
        </a:stretch>
      </xdr:blipFill>
      <xdr:spPr bwMode="auto">
        <a:xfrm>
          <a:off x="15958614" y="167473"/>
          <a:ext cx="1738731" cy="648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72327</xdr:colOff>
      <xdr:row>0</xdr:row>
      <xdr:rowOff>118069</xdr:rowOff>
    </xdr:from>
    <xdr:to>
      <xdr:col>1</xdr:col>
      <xdr:colOff>2232201</xdr:colOff>
      <xdr:row>4</xdr:row>
      <xdr:rowOff>83736</xdr:rowOff>
    </xdr:to>
    <xdr:pic>
      <xdr:nvPicPr>
        <xdr:cNvPr id="6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409" y="118069"/>
          <a:ext cx="2159874" cy="761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316"/>
  <sheetViews>
    <sheetView tabSelected="1" topLeftCell="A10" zoomScale="91" zoomScaleNormal="91" zoomScaleSheetLayoutView="80" workbookViewId="0">
      <selection activeCell="B21" sqref="B21"/>
    </sheetView>
  </sheetViews>
  <sheetFormatPr baseColWidth="10" defaultColWidth="10.85546875" defaultRowHeight="12.75" x14ac:dyDescent="0.2"/>
  <cols>
    <col min="1" max="1" width="6.7109375" style="185" customWidth="1"/>
    <col min="2" max="2" width="45.42578125" style="185" customWidth="1"/>
    <col min="3" max="5" width="11.140625" style="185" customWidth="1"/>
    <col min="6" max="6" width="12.28515625" style="185" customWidth="1"/>
    <col min="7" max="7" width="11.140625" style="185" customWidth="1"/>
    <col min="8" max="8" width="12.7109375" style="190" customWidth="1"/>
    <col min="9" max="9" width="12.85546875" style="177" customWidth="1"/>
    <col min="10" max="10" width="12.7109375" style="177" customWidth="1"/>
    <col min="11" max="11" width="11" style="185" customWidth="1"/>
    <col min="12" max="12" width="12.7109375" style="190" customWidth="1"/>
    <col min="13" max="13" width="14" style="177" customWidth="1"/>
    <col min="14" max="14" width="13.28515625" style="177" bestFit="1" customWidth="1"/>
    <col min="15" max="15" width="11" style="185" customWidth="1"/>
    <col min="16" max="16" width="12.7109375" style="190" customWidth="1"/>
    <col min="17" max="18" width="12.7109375" style="177" customWidth="1"/>
    <col min="19" max="19" width="15.7109375" style="177" customWidth="1"/>
    <col min="20" max="20" width="10.85546875" style="4"/>
    <col min="21" max="16384" width="10.85546875" style="159"/>
  </cols>
  <sheetData>
    <row r="1" spans="1:20" ht="15.75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0" ht="15.75" x14ac:dyDescent="0.25">
      <c r="A2" s="2"/>
      <c r="B2" s="228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0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0" ht="15.75" x14ac:dyDescent="0.25">
      <c r="A4" s="2"/>
      <c r="B4" s="2"/>
      <c r="C4" s="2"/>
      <c r="D4" s="2"/>
      <c r="E4" s="2"/>
      <c r="F4" s="2"/>
      <c r="G4" s="2"/>
      <c r="H4" s="2"/>
      <c r="I4" s="2"/>
      <c r="J4" s="398" t="s">
        <v>452</v>
      </c>
      <c r="K4" s="398"/>
      <c r="L4" s="398"/>
      <c r="M4" s="2"/>
      <c r="N4" s="2"/>
      <c r="O4" s="2"/>
      <c r="P4" s="2"/>
      <c r="Q4" s="2"/>
      <c r="R4" s="2"/>
      <c r="S4" s="2"/>
    </row>
    <row r="5" spans="1:20" ht="15.7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0" ht="15.75" x14ac:dyDescent="0.25">
      <c r="A6" s="2"/>
      <c r="B6" s="191"/>
      <c r="C6" s="191"/>
      <c r="D6" s="191"/>
      <c r="E6" s="191"/>
      <c r="F6" s="191"/>
      <c r="G6" s="2"/>
      <c r="H6" s="2"/>
      <c r="I6" s="2"/>
      <c r="J6" s="2"/>
      <c r="K6" s="2" t="s">
        <v>446</v>
      </c>
      <c r="L6" s="2"/>
      <c r="M6" s="2"/>
      <c r="N6" s="2"/>
      <c r="O6" s="2"/>
      <c r="P6" s="2"/>
      <c r="Q6" s="2"/>
      <c r="R6" s="2"/>
      <c r="S6" s="74"/>
    </row>
    <row r="7" spans="1:20" ht="18" x14ac:dyDescent="0.25">
      <c r="A7" s="2"/>
      <c r="B7" s="191"/>
      <c r="C7" s="191"/>
      <c r="D7" s="191"/>
      <c r="E7" s="191"/>
      <c r="F7" s="191"/>
      <c r="G7" s="2"/>
      <c r="H7" s="2"/>
      <c r="I7" s="2"/>
      <c r="J7" s="192"/>
      <c r="K7" s="2"/>
      <c r="L7" s="2"/>
      <c r="M7" s="2"/>
      <c r="N7" s="2"/>
      <c r="O7" s="2"/>
      <c r="P7" s="2"/>
      <c r="Q7" s="2"/>
      <c r="R7" s="2"/>
      <c r="S7" s="74"/>
    </row>
    <row r="8" spans="1:20" ht="15.75" x14ac:dyDescent="0.25">
      <c r="A8" s="2"/>
      <c r="B8" s="191"/>
      <c r="C8" s="191"/>
      <c r="D8" s="191"/>
      <c r="E8" s="191"/>
      <c r="F8" s="191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74"/>
    </row>
    <row r="9" spans="1:20" ht="16.5" thickBot="1" x14ac:dyDescent="0.3">
      <c r="A9" s="2"/>
      <c r="B9" s="191"/>
      <c r="C9" s="191"/>
      <c r="D9" s="191"/>
      <c r="E9" s="191"/>
      <c r="F9" s="191"/>
      <c r="G9" s="2"/>
      <c r="H9" s="2"/>
      <c r="I9" s="2"/>
      <c r="R9" s="2"/>
      <c r="S9" s="74"/>
    </row>
    <row r="10" spans="1:20" s="11" customFormat="1" ht="16.5" x14ac:dyDescent="0.2">
      <c r="A10" s="173"/>
      <c r="B10" s="211" t="s">
        <v>335</v>
      </c>
      <c r="C10" s="212"/>
      <c r="D10" s="212"/>
      <c r="E10" s="212"/>
      <c r="F10" s="212"/>
      <c r="G10" s="213"/>
      <c r="H10" s="214"/>
      <c r="I10" s="75"/>
      <c r="R10" s="75"/>
      <c r="S10" s="74"/>
    </row>
    <row r="11" spans="1:20" s="11" customFormat="1" ht="16.5" x14ac:dyDescent="0.2">
      <c r="A11" s="173"/>
      <c r="B11" s="215" t="s">
        <v>336</v>
      </c>
      <c r="C11" s="210"/>
      <c r="D11" s="210"/>
      <c r="E11" s="210"/>
      <c r="F11" s="210"/>
      <c r="G11" s="209"/>
      <c r="H11" s="216"/>
      <c r="I11" s="75"/>
      <c r="R11" s="75"/>
      <c r="S11" s="150"/>
    </row>
    <row r="12" spans="1:20" s="11" customFormat="1" ht="16.5" x14ac:dyDescent="0.3">
      <c r="A12" s="4"/>
      <c r="B12" s="217" t="s">
        <v>338</v>
      </c>
      <c r="C12" s="218"/>
      <c r="D12" s="218"/>
      <c r="E12" s="218"/>
      <c r="F12" s="218"/>
      <c r="G12" s="219"/>
      <c r="H12" s="220"/>
      <c r="I12" s="12"/>
      <c r="J12" s="12"/>
      <c r="K12" s="4"/>
      <c r="L12" s="10"/>
      <c r="M12" s="12"/>
      <c r="N12" s="12"/>
      <c r="O12" s="4"/>
      <c r="P12" s="10"/>
      <c r="Q12" s="12"/>
      <c r="R12" s="12"/>
      <c r="S12" s="12"/>
      <c r="T12" s="4"/>
    </row>
    <row r="13" spans="1:20" s="11" customFormat="1" ht="17.25" thickBot="1" x14ac:dyDescent="0.35">
      <c r="A13" s="4"/>
      <c r="B13" s="221" t="s">
        <v>337</v>
      </c>
      <c r="C13" s="222"/>
      <c r="D13" s="222"/>
      <c r="E13" s="222"/>
      <c r="F13" s="222"/>
      <c r="G13" s="223"/>
      <c r="H13" s="224"/>
      <c r="I13" s="12"/>
      <c r="J13" s="12"/>
      <c r="K13" s="4"/>
      <c r="L13" s="10"/>
      <c r="M13" s="12"/>
      <c r="N13" s="12"/>
      <c r="O13" s="4"/>
      <c r="P13" s="10"/>
      <c r="Q13" s="12"/>
      <c r="R13" s="12"/>
      <c r="S13" s="12"/>
      <c r="T13" s="4"/>
    </row>
    <row r="14" spans="1:20" s="11" customFormat="1" ht="16.5" x14ac:dyDescent="0.3">
      <c r="A14" s="4"/>
      <c r="B14" s="160"/>
      <c r="C14" s="160"/>
      <c r="D14" s="160"/>
      <c r="E14" s="160"/>
      <c r="F14" s="160"/>
      <c r="G14" s="4"/>
      <c r="H14" s="10"/>
      <c r="I14" s="12"/>
      <c r="J14" s="12"/>
      <c r="K14" s="4"/>
      <c r="L14" s="10"/>
      <c r="M14" s="12"/>
      <c r="N14" s="12"/>
      <c r="O14" s="4"/>
      <c r="P14" s="10"/>
      <c r="Q14" s="12"/>
      <c r="R14" s="12"/>
      <c r="S14" s="12"/>
      <c r="T14" s="4"/>
    </row>
    <row r="15" spans="1:20" s="11" customFormat="1" x14ac:dyDescent="0.2">
      <c r="A15" s="4"/>
      <c r="G15" s="4"/>
      <c r="H15" s="10"/>
      <c r="I15" s="12"/>
      <c r="J15" s="12"/>
      <c r="K15" s="4"/>
      <c r="L15" s="10"/>
      <c r="M15" s="12"/>
      <c r="N15" s="12"/>
      <c r="O15" s="4"/>
      <c r="P15" s="10"/>
      <c r="Q15" s="12"/>
      <c r="R15" s="12"/>
      <c r="S15" s="12"/>
      <c r="T15" s="4"/>
    </row>
    <row r="16" spans="1:20" s="178" customFormat="1" ht="15" customHeight="1" x14ac:dyDescent="0.25">
      <c r="A16" s="1"/>
      <c r="B16" s="1"/>
      <c r="C16" s="1"/>
      <c r="D16" s="1"/>
      <c r="E16" s="1"/>
      <c r="F16" s="1"/>
      <c r="G16" s="2"/>
      <c r="I16" s="2"/>
      <c r="J16" s="151" t="s">
        <v>256</v>
      </c>
      <c r="K16" s="152"/>
      <c r="L16" s="152"/>
      <c r="M16" s="152"/>
      <c r="N16" s="3"/>
      <c r="O16" s="2"/>
      <c r="P16" s="2"/>
      <c r="Q16" s="2"/>
      <c r="R16" s="2"/>
      <c r="S16" s="2"/>
      <c r="T16" s="9"/>
    </row>
    <row r="17" spans="1:20" s="178" customFormat="1" ht="15" customHeight="1" x14ac:dyDescent="0.25">
      <c r="A17" s="419" t="s">
        <v>464</v>
      </c>
      <c r="B17" s="420"/>
      <c r="C17" s="420"/>
      <c r="D17" s="420"/>
      <c r="E17" s="420"/>
      <c r="F17" s="420"/>
      <c r="G17" s="420"/>
      <c r="H17" s="421"/>
      <c r="I17" s="2"/>
      <c r="J17" s="161"/>
      <c r="K17" s="11"/>
      <c r="L17" s="11"/>
      <c r="M17" s="11"/>
      <c r="N17" s="150"/>
      <c r="O17" s="2"/>
      <c r="P17" s="2"/>
      <c r="Q17" s="2"/>
      <c r="R17" s="2"/>
      <c r="S17" s="2"/>
      <c r="T17" s="9"/>
    </row>
    <row r="18" spans="1:20" s="178" customFormat="1" ht="15" customHeight="1" x14ac:dyDescent="0.25">
      <c r="A18" s="419" t="s">
        <v>466</v>
      </c>
      <c r="B18" s="420"/>
      <c r="C18" s="420"/>
      <c r="D18" s="420"/>
      <c r="E18" s="420"/>
      <c r="F18" s="420"/>
      <c r="G18" s="422"/>
      <c r="H18" s="423"/>
      <c r="I18" s="2"/>
      <c r="J18" s="174" t="s">
        <v>197</v>
      </c>
      <c r="K18" s="175"/>
      <c r="L18" s="175"/>
      <c r="M18" s="176"/>
      <c r="N18" s="5">
        <f>S153</f>
        <v>0</v>
      </c>
      <c r="O18" s="2"/>
      <c r="P18" s="2"/>
      <c r="Q18" s="2"/>
      <c r="R18" s="2"/>
      <c r="S18" s="2"/>
      <c r="T18" s="9"/>
    </row>
    <row r="19" spans="1:20" s="178" customFormat="1" ht="15" customHeight="1" x14ac:dyDescent="0.3">
      <c r="A19" s="424" t="s">
        <v>463</v>
      </c>
      <c r="B19" s="425"/>
      <c r="C19" s="425"/>
      <c r="D19" s="425"/>
      <c r="E19" s="425"/>
      <c r="F19" s="425"/>
      <c r="G19" s="193"/>
      <c r="H19" s="194"/>
      <c r="I19" s="2"/>
      <c r="J19" s="167" t="s">
        <v>8</v>
      </c>
      <c r="K19" s="168"/>
      <c r="L19" s="168"/>
      <c r="M19" s="169"/>
      <c r="N19" s="5">
        <f>S195</f>
        <v>0</v>
      </c>
      <c r="O19" s="2"/>
      <c r="P19" s="2"/>
      <c r="Q19" s="2"/>
      <c r="R19" s="2"/>
      <c r="S19" s="2"/>
      <c r="T19" s="9"/>
    </row>
    <row r="20" spans="1:20" s="178" customFormat="1" ht="15" customHeight="1" x14ac:dyDescent="0.25">
      <c r="A20" s="419" t="s">
        <v>462</v>
      </c>
      <c r="B20" s="420"/>
      <c r="C20" s="420"/>
      <c r="D20" s="420"/>
      <c r="E20" s="420"/>
      <c r="F20" s="420"/>
      <c r="G20" s="420"/>
      <c r="H20" s="421"/>
      <c r="I20" s="236"/>
      <c r="J20" s="237" t="s">
        <v>458</v>
      </c>
      <c r="K20" s="239"/>
      <c r="L20" s="239"/>
      <c r="M20" s="240"/>
      <c r="N20" s="348">
        <f>+S216</f>
        <v>0</v>
      </c>
      <c r="O20" s="236"/>
      <c r="P20" s="236"/>
      <c r="Q20" s="236"/>
      <c r="R20" s="236"/>
      <c r="S20" s="236"/>
      <c r="T20" s="9"/>
    </row>
    <row r="21" spans="1:20" s="178" customFormat="1" ht="15" customHeight="1" x14ac:dyDescent="0.3">
      <c r="A21" s="426" t="s">
        <v>465</v>
      </c>
      <c r="B21" s="427"/>
      <c r="C21" s="427"/>
      <c r="D21" s="428"/>
      <c r="E21" s="428"/>
      <c r="F21" s="427"/>
      <c r="G21" s="247"/>
      <c r="H21" s="248"/>
      <c r="I21" s="2"/>
      <c r="J21" s="399" t="s">
        <v>9</v>
      </c>
      <c r="K21" s="407"/>
      <c r="L21" s="407"/>
      <c r="M21" s="408"/>
      <c r="N21" s="5">
        <f>S240</f>
        <v>0</v>
      </c>
      <c r="O21" s="2"/>
      <c r="P21" s="2"/>
      <c r="Q21" s="2"/>
      <c r="R21" s="2"/>
      <c r="S21" s="2"/>
      <c r="T21" s="9"/>
    </row>
    <row r="22" spans="1:20" s="178" customFormat="1" ht="15" customHeight="1" x14ac:dyDescent="0.25">
      <c r="I22" s="8"/>
      <c r="J22" s="399" t="s">
        <v>275</v>
      </c>
      <c r="K22" s="400"/>
      <c r="L22" s="400"/>
      <c r="M22" s="401"/>
      <c r="N22" s="5">
        <f>S254</f>
        <v>0</v>
      </c>
      <c r="O22" s="9"/>
      <c r="P22" s="7"/>
      <c r="Q22" s="8"/>
      <c r="R22" s="8"/>
      <c r="S22" s="8"/>
      <c r="T22" s="9"/>
    </row>
    <row r="23" spans="1:20" s="178" customFormat="1" ht="15" customHeight="1" x14ac:dyDescent="0.25">
      <c r="A23" s="6"/>
      <c r="B23" s="6"/>
      <c r="C23" s="6"/>
      <c r="D23" s="6"/>
      <c r="E23" s="6"/>
      <c r="F23" s="6"/>
      <c r="G23" s="6"/>
      <c r="H23" s="7"/>
      <c r="I23" s="8"/>
      <c r="J23" s="399" t="s">
        <v>451</v>
      </c>
      <c r="K23" s="409"/>
      <c r="L23" s="409"/>
      <c r="M23" s="410"/>
      <c r="N23" s="5">
        <f>S267</f>
        <v>0</v>
      </c>
      <c r="O23" s="9"/>
      <c r="P23" s="7"/>
      <c r="Q23" s="8"/>
      <c r="R23" s="8"/>
      <c r="S23" s="8"/>
      <c r="T23" s="9"/>
    </row>
    <row r="24" spans="1:20" ht="15" customHeight="1" x14ac:dyDescent="0.2">
      <c r="A24" s="6"/>
      <c r="B24" s="6"/>
      <c r="C24" s="6"/>
      <c r="D24" s="6"/>
      <c r="E24" s="6"/>
      <c r="F24" s="6"/>
      <c r="G24" s="6"/>
      <c r="H24" s="10"/>
      <c r="I24" s="11"/>
      <c r="J24" s="399" t="s">
        <v>459</v>
      </c>
      <c r="K24" s="400"/>
      <c r="L24" s="400"/>
      <c r="M24" s="401"/>
      <c r="N24" s="5">
        <f>S287</f>
        <v>0</v>
      </c>
      <c r="O24" s="4"/>
      <c r="P24" s="10"/>
      <c r="Q24" s="12"/>
      <c r="R24" s="12"/>
      <c r="S24" s="12"/>
    </row>
    <row r="25" spans="1:20" ht="15" customHeight="1" x14ac:dyDescent="0.25">
      <c r="A25" s="6"/>
      <c r="B25" s="411" t="s">
        <v>455</v>
      </c>
      <c r="C25" s="412"/>
      <c r="D25" s="413"/>
      <c r="E25" s="241"/>
      <c r="F25" s="6"/>
      <c r="G25" s="6"/>
      <c r="H25" s="10"/>
      <c r="I25" s="11"/>
      <c r="J25" s="167" t="s">
        <v>460</v>
      </c>
      <c r="K25" s="13"/>
      <c r="L25" s="14"/>
      <c r="M25" s="15"/>
      <c r="N25" s="5">
        <f>S296</f>
        <v>0</v>
      </c>
      <c r="O25" s="4"/>
      <c r="P25" s="10"/>
      <c r="Q25" s="12"/>
      <c r="R25" s="12"/>
      <c r="S25" s="12"/>
    </row>
    <row r="26" spans="1:20" ht="15" customHeight="1" x14ac:dyDescent="0.2">
      <c r="A26" s="6"/>
      <c r="B26" s="414">
        <v>140000000</v>
      </c>
      <c r="C26" s="415"/>
      <c r="D26" s="416"/>
      <c r="E26" s="241"/>
      <c r="F26" s="6"/>
      <c r="G26" s="6"/>
      <c r="H26" s="10"/>
      <c r="I26" s="11"/>
      <c r="J26" s="167" t="s">
        <v>461</v>
      </c>
      <c r="K26" s="13"/>
      <c r="L26" s="14"/>
      <c r="M26" s="15"/>
      <c r="N26" s="5">
        <f>S307</f>
        <v>0</v>
      </c>
      <c r="O26" s="4"/>
      <c r="P26" s="10"/>
      <c r="Q26" s="12"/>
      <c r="R26" s="12"/>
      <c r="S26" s="12"/>
    </row>
    <row r="27" spans="1:20" ht="15" customHeight="1" x14ac:dyDescent="0.2">
      <c r="A27" s="6"/>
      <c r="B27" s="243"/>
      <c r="C27" s="243"/>
      <c r="D27" s="243"/>
      <c r="E27" s="241"/>
      <c r="F27" s="244"/>
      <c r="G27" s="6"/>
      <c r="H27" s="10"/>
      <c r="I27" s="11"/>
      <c r="J27" s="16" t="s">
        <v>333</v>
      </c>
      <c r="K27" s="17"/>
      <c r="L27" s="18"/>
      <c r="M27" s="19"/>
      <c r="N27" s="20">
        <f>SUM(N18:N26)</f>
        <v>0</v>
      </c>
      <c r="O27" s="4"/>
      <c r="P27" s="10"/>
      <c r="Q27" s="12"/>
      <c r="R27" s="12"/>
      <c r="S27" s="12"/>
    </row>
    <row r="28" spans="1:20" ht="15" customHeight="1" x14ac:dyDescent="0.2">
      <c r="A28" s="6"/>
      <c r="B28" s="243"/>
      <c r="C28" s="243"/>
      <c r="D28" s="243"/>
      <c r="E28" s="241"/>
      <c r="F28" s="244"/>
      <c r="G28" s="6"/>
      <c r="H28" s="10"/>
      <c r="I28" s="11"/>
      <c r="J28" s="402" t="s">
        <v>5</v>
      </c>
      <c r="K28" s="402"/>
      <c r="L28" s="402"/>
      <c r="M28" s="402"/>
      <c r="N28" s="21">
        <f>N27*5%</f>
        <v>0</v>
      </c>
      <c r="O28" s="4"/>
      <c r="P28" s="10"/>
      <c r="Q28" s="12"/>
      <c r="R28" s="12"/>
      <c r="S28" s="12"/>
    </row>
    <row r="29" spans="1:20" ht="15" customHeight="1" x14ac:dyDescent="0.25">
      <c r="A29" s="6"/>
      <c r="B29" s="243"/>
      <c r="C29" s="243"/>
      <c r="D29" s="243"/>
      <c r="E29" s="242"/>
      <c r="F29" s="244"/>
      <c r="G29" s="6"/>
      <c r="H29" s="10"/>
      <c r="I29" s="11"/>
      <c r="J29" s="403" t="s">
        <v>317</v>
      </c>
      <c r="K29" s="404"/>
      <c r="L29" s="404"/>
      <c r="M29" s="405"/>
      <c r="N29" s="21">
        <f>N27*10%</f>
        <v>0</v>
      </c>
      <c r="O29" s="4"/>
      <c r="P29" s="10"/>
      <c r="Q29" s="12"/>
      <c r="R29" s="12"/>
      <c r="S29" s="12"/>
    </row>
    <row r="30" spans="1:20" ht="15" customHeight="1" x14ac:dyDescent="0.25">
      <c r="A30" s="6"/>
      <c r="B30" s="242"/>
      <c r="C30" s="242"/>
      <c r="D30" s="242"/>
      <c r="E30" s="242"/>
      <c r="F30" s="244"/>
      <c r="G30" s="6"/>
      <c r="H30" s="10"/>
      <c r="I30" s="11"/>
      <c r="J30" s="406" t="s">
        <v>220</v>
      </c>
      <c r="K30" s="352"/>
      <c r="L30" s="352"/>
      <c r="M30" s="352"/>
      <c r="N30" s="22">
        <f>N27+N28+N29</f>
        <v>0</v>
      </c>
      <c r="O30" s="4"/>
      <c r="P30" s="417" t="str">
        <f>+IF(N32&gt;B26, "El presupuesto total de su propuesta no puede superar el presupuesto máximo de la convocatoria. Su propuesta será rechazada.", "")</f>
        <v/>
      </c>
      <c r="Q30" s="417"/>
      <c r="R30" s="417"/>
      <c r="S30" s="417"/>
    </row>
    <row r="31" spans="1:20" ht="15" customHeight="1" x14ac:dyDescent="0.25">
      <c r="A31" s="6"/>
      <c r="B31" s="242"/>
      <c r="C31" s="242"/>
      <c r="D31" s="242"/>
      <c r="E31" s="242"/>
      <c r="F31" s="244"/>
      <c r="G31" s="6"/>
      <c r="H31" s="10"/>
      <c r="I31" s="11"/>
      <c r="J31" s="402" t="s">
        <v>316</v>
      </c>
      <c r="K31" s="402"/>
      <c r="L31" s="402"/>
      <c r="M31" s="402"/>
      <c r="N31" s="5">
        <f>N30*16%</f>
        <v>0</v>
      </c>
      <c r="O31" s="4"/>
      <c r="P31" s="417"/>
      <c r="Q31" s="417"/>
      <c r="R31" s="417"/>
      <c r="S31" s="417"/>
    </row>
    <row r="32" spans="1:20" ht="15" customHeight="1" x14ac:dyDescent="0.2">
      <c r="A32" s="6"/>
      <c r="B32" s="244"/>
      <c r="C32" s="244"/>
      <c r="D32" s="244"/>
      <c r="E32" s="244"/>
      <c r="F32" s="244"/>
      <c r="G32" s="6"/>
      <c r="H32" s="10"/>
      <c r="I32" s="11"/>
      <c r="J32" s="355" t="s">
        <v>188</v>
      </c>
      <c r="K32" s="356"/>
      <c r="L32" s="356"/>
      <c r="M32" s="356"/>
      <c r="N32" s="23">
        <f>SUM(N30:N31)</f>
        <v>0</v>
      </c>
      <c r="O32" s="4"/>
      <c r="P32" s="417"/>
      <c r="Q32" s="417"/>
      <c r="R32" s="417"/>
      <c r="S32" s="417"/>
    </row>
    <row r="33" spans="1:20" ht="15" customHeight="1" x14ac:dyDescent="0.2">
      <c r="A33" s="24"/>
      <c r="B33" s="245"/>
      <c r="C33" s="246"/>
      <c r="D33" s="246"/>
      <c r="E33" s="246"/>
      <c r="F33" s="246"/>
      <c r="G33" s="25"/>
      <c r="H33" s="26"/>
      <c r="I33" s="27"/>
      <c r="J33" s="27"/>
      <c r="K33" s="4"/>
      <c r="L33" s="10"/>
      <c r="M33" s="12"/>
      <c r="N33" s="12"/>
      <c r="O33" s="4"/>
      <c r="P33" s="10"/>
      <c r="Q33" s="12"/>
      <c r="R33" s="12"/>
      <c r="S33" s="12"/>
    </row>
    <row r="34" spans="1:20" s="180" customFormat="1" ht="54" customHeight="1" x14ac:dyDescent="0.25">
      <c r="A34" s="28" t="s">
        <v>303</v>
      </c>
      <c r="B34" s="29" t="s">
        <v>229</v>
      </c>
      <c r="C34" s="195"/>
      <c r="D34" s="195"/>
      <c r="E34" s="195"/>
      <c r="F34" s="195"/>
      <c r="G34" s="30"/>
      <c r="H34" s="31"/>
      <c r="I34" s="32"/>
      <c r="J34" s="32"/>
      <c r="K34" s="30"/>
      <c r="L34" s="31"/>
      <c r="M34" s="32"/>
      <c r="N34" s="32"/>
      <c r="O34" s="30"/>
      <c r="P34" s="31"/>
      <c r="Q34" s="32"/>
      <c r="R34" s="32"/>
      <c r="S34" s="33"/>
      <c r="T34" s="179"/>
    </row>
    <row r="35" spans="1:20" x14ac:dyDescent="0.2">
      <c r="A35" s="357" t="s">
        <v>295</v>
      </c>
      <c r="B35" s="358" t="s">
        <v>18</v>
      </c>
      <c r="C35" s="376" t="s">
        <v>453</v>
      </c>
      <c r="D35" s="377"/>
      <c r="E35" s="377"/>
      <c r="F35" s="378"/>
      <c r="G35" s="359" t="s">
        <v>10</v>
      </c>
      <c r="H35" s="360"/>
      <c r="I35" s="360"/>
      <c r="J35" s="361"/>
      <c r="K35" s="362" t="s">
        <v>11</v>
      </c>
      <c r="L35" s="362"/>
      <c r="M35" s="362"/>
      <c r="N35" s="362"/>
      <c r="O35" s="363" t="s">
        <v>12</v>
      </c>
      <c r="P35" s="364"/>
      <c r="Q35" s="364"/>
      <c r="R35" s="364"/>
      <c r="S35" s="34"/>
    </row>
    <row r="36" spans="1:20" ht="25.5" x14ac:dyDescent="0.2">
      <c r="A36" s="350"/>
      <c r="B36" s="352"/>
      <c r="C36" s="35" t="s">
        <v>187</v>
      </c>
      <c r="D36" s="36" t="s">
        <v>118</v>
      </c>
      <c r="E36" s="37" t="s">
        <v>104</v>
      </c>
      <c r="F36" s="208" t="s">
        <v>119</v>
      </c>
      <c r="G36" s="35" t="s">
        <v>187</v>
      </c>
      <c r="H36" s="36" t="s">
        <v>118</v>
      </c>
      <c r="I36" s="37" t="s">
        <v>104</v>
      </c>
      <c r="J36" s="38" t="s">
        <v>119</v>
      </c>
      <c r="K36" s="35" t="s">
        <v>187</v>
      </c>
      <c r="L36" s="36" t="s">
        <v>118</v>
      </c>
      <c r="M36" s="37" t="s">
        <v>104</v>
      </c>
      <c r="N36" s="39" t="s">
        <v>119</v>
      </c>
      <c r="O36" s="35" t="s">
        <v>187</v>
      </c>
      <c r="P36" s="36" t="s">
        <v>118</v>
      </c>
      <c r="Q36" s="37" t="s">
        <v>104</v>
      </c>
      <c r="R36" s="40" t="s">
        <v>119</v>
      </c>
      <c r="S36" s="41" t="s">
        <v>188</v>
      </c>
    </row>
    <row r="37" spans="1:20" x14ac:dyDescent="0.2">
      <c r="A37" s="230" t="s">
        <v>253</v>
      </c>
      <c r="B37" s="232" t="s">
        <v>35</v>
      </c>
      <c r="C37" s="232"/>
      <c r="D37" s="43">
        <v>0</v>
      </c>
      <c r="E37" s="44">
        <v>0</v>
      </c>
      <c r="F37" s="225">
        <v>0</v>
      </c>
      <c r="G37" s="42"/>
      <c r="H37" s="43">
        <v>0</v>
      </c>
      <c r="I37" s="44">
        <v>0</v>
      </c>
      <c r="J37" s="45">
        <v>0</v>
      </c>
      <c r="K37" s="42"/>
      <c r="L37" s="43">
        <v>0</v>
      </c>
      <c r="M37" s="44">
        <v>0</v>
      </c>
      <c r="N37" s="46">
        <v>0</v>
      </c>
      <c r="O37" s="47"/>
      <c r="P37" s="48">
        <v>0</v>
      </c>
      <c r="Q37" s="44">
        <v>0</v>
      </c>
      <c r="R37" s="49">
        <f>SUM(P37*Q37)</f>
        <v>0</v>
      </c>
      <c r="S37" s="50">
        <f>+F37+J37+N37+R37</f>
        <v>0</v>
      </c>
    </row>
    <row r="38" spans="1:20" x14ac:dyDescent="0.2">
      <c r="A38" s="171" t="s">
        <v>124</v>
      </c>
      <c r="B38" s="232" t="s">
        <v>36</v>
      </c>
      <c r="C38" s="232"/>
      <c r="D38" s="43">
        <v>0</v>
      </c>
      <c r="E38" s="44">
        <v>0</v>
      </c>
      <c r="F38" s="225">
        <f t="shared" ref="F38:F49" si="0">D38*E38</f>
        <v>0</v>
      </c>
      <c r="G38" s="232"/>
      <c r="H38" s="43">
        <v>0</v>
      </c>
      <c r="I38" s="44">
        <v>0</v>
      </c>
      <c r="J38" s="45">
        <f t="shared" ref="J38:J49" si="1">H38*I38</f>
        <v>0</v>
      </c>
      <c r="K38" s="232"/>
      <c r="L38" s="43">
        <v>0</v>
      </c>
      <c r="M38" s="44">
        <v>0</v>
      </c>
      <c r="N38" s="46">
        <f t="shared" ref="N38:N49" si="2">L38*M38</f>
        <v>0</v>
      </c>
      <c r="O38" s="232"/>
      <c r="P38" s="48">
        <v>0</v>
      </c>
      <c r="Q38" s="44">
        <v>0</v>
      </c>
      <c r="R38" s="49">
        <f t="shared" ref="R38:R49" si="3">SUM(P38*Q38)</f>
        <v>0</v>
      </c>
      <c r="S38" s="50">
        <f t="shared" ref="S38:S49" si="4">+F38+J38+N38+R38</f>
        <v>0</v>
      </c>
    </row>
    <row r="39" spans="1:20" x14ac:dyDescent="0.2">
      <c r="A39" s="171" t="s">
        <v>125</v>
      </c>
      <c r="B39" s="232" t="s">
        <v>37</v>
      </c>
      <c r="C39" s="232"/>
      <c r="D39" s="43">
        <v>0</v>
      </c>
      <c r="E39" s="44">
        <v>0</v>
      </c>
      <c r="F39" s="225">
        <f t="shared" si="0"/>
        <v>0</v>
      </c>
      <c r="G39" s="232"/>
      <c r="H39" s="43">
        <v>0</v>
      </c>
      <c r="I39" s="44">
        <v>0</v>
      </c>
      <c r="J39" s="45">
        <f t="shared" si="1"/>
        <v>0</v>
      </c>
      <c r="K39" s="232"/>
      <c r="L39" s="43">
        <v>0</v>
      </c>
      <c r="M39" s="44">
        <v>0</v>
      </c>
      <c r="N39" s="46">
        <f t="shared" si="2"/>
        <v>0</v>
      </c>
      <c r="O39" s="232"/>
      <c r="P39" s="48">
        <v>0</v>
      </c>
      <c r="Q39" s="44">
        <v>0</v>
      </c>
      <c r="R39" s="49">
        <f t="shared" si="3"/>
        <v>0</v>
      </c>
      <c r="S39" s="50">
        <f t="shared" si="4"/>
        <v>0</v>
      </c>
    </row>
    <row r="40" spans="1:20" x14ac:dyDescent="0.2">
      <c r="A40" s="171" t="s">
        <v>126</v>
      </c>
      <c r="B40" s="232" t="s">
        <v>368</v>
      </c>
      <c r="C40" s="232"/>
      <c r="D40" s="43">
        <v>0</v>
      </c>
      <c r="E40" s="44">
        <v>0</v>
      </c>
      <c r="F40" s="225">
        <f t="shared" si="0"/>
        <v>0</v>
      </c>
      <c r="G40" s="232"/>
      <c r="H40" s="43">
        <v>0</v>
      </c>
      <c r="I40" s="44">
        <v>0</v>
      </c>
      <c r="J40" s="45">
        <f t="shared" si="1"/>
        <v>0</v>
      </c>
      <c r="K40" s="232"/>
      <c r="L40" s="43">
        <v>0</v>
      </c>
      <c r="M40" s="44">
        <v>0</v>
      </c>
      <c r="N40" s="46">
        <f t="shared" si="2"/>
        <v>0</v>
      </c>
      <c r="O40" s="232"/>
      <c r="P40" s="48">
        <v>0</v>
      </c>
      <c r="Q40" s="44">
        <v>0</v>
      </c>
      <c r="R40" s="49">
        <f t="shared" si="3"/>
        <v>0</v>
      </c>
      <c r="S40" s="50">
        <f t="shared" si="4"/>
        <v>0</v>
      </c>
    </row>
    <row r="41" spans="1:20" x14ac:dyDescent="0.2">
      <c r="A41" s="171" t="s">
        <v>127</v>
      </c>
      <c r="B41" s="232" t="s">
        <v>7</v>
      </c>
      <c r="C41" s="232"/>
      <c r="D41" s="43">
        <v>0</v>
      </c>
      <c r="E41" s="44">
        <v>0</v>
      </c>
      <c r="F41" s="225">
        <f t="shared" si="0"/>
        <v>0</v>
      </c>
      <c r="G41" s="232"/>
      <c r="H41" s="43">
        <v>0</v>
      </c>
      <c r="I41" s="44">
        <v>0</v>
      </c>
      <c r="J41" s="45">
        <f t="shared" si="1"/>
        <v>0</v>
      </c>
      <c r="K41" s="232"/>
      <c r="L41" s="43">
        <v>0</v>
      </c>
      <c r="M41" s="44">
        <v>0</v>
      </c>
      <c r="N41" s="46">
        <f t="shared" si="2"/>
        <v>0</v>
      </c>
      <c r="O41" s="232"/>
      <c r="P41" s="48">
        <v>0</v>
      </c>
      <c r="Q41" s="44">
        <v>0</v>
      </c>
      <c r="R41" s="49">
        <f t="shared" si="3"/>
        <v>0</v>
      </c>
      <c r="S41" s="50">
        <f t="shared" si="4"/>
        <v>0</v>
      </c>
    </row>
    <row r="42" spans="1:20" x14ac:dyDescent="0.2">
      <c r="A42" s="171" t="s">
        <v>296</v>
      </c>
      <c r="B42" s="232" t="s">
        <v>367</v>
      </c>
      <c r="C42" s="232"/>
      <c r="D42" s="43">
        <v>0</v>
      </c>
      <c r="E42" s="44">
        <v>0</v>
      </c>
      <c r="F42" s="225">
        <f t="shared" si="0"/>
        <v>0</v>
      </c>
      <c r="G42" s="232"/>
      <c r="H42" s="43">
        <v>0</v>
      </c>
      <c r="I42" s="44">
        <v>0</v>
      </c>
      <c r="J42" s="45">
        <f t="shared" si="1"/>
        <v>0</v>
      </c>
      <c r="K42" s="232"/>
      <c r="L42" s="43">
        <v>0</v>
      </c>
      <c r="M42" s="44">
        <v>0</v>
      </c>
      <c r="N42" s="46">
        <f t="shared" si="2"/>
        <v>0</v>
      </c>
      <c r="O42" s="232"/>
      <c r="P42" s="48">
        <v>0</v>
      </c>
      <c r="Q42" s="44">
        <v>0</v>
      </c>
      <c r="R42" s="49">
        <f t="shared" si="3"/>
        <v>0</v>
      </c>
      <c r="S42" s="50">
        <f t="shared" si="4"/>
        <v>0</v>
      </c>
    </row>
    <row r="43" spans="1:20" x14ac:dyDescent="0.2">
      <c r="A43" s="171" t="s">
        <v>297</v>
      </c>
      <c r="B43" s="232" t="s">
        <v>233</v>
      </c>
      <c r="C43" s="232"/>
      <c r="D43" s="43">
        <v>0</v>
      </c>
      <c r="E43" s="44">
        <v>0</v>
      </c>
      <c r="F43" s="225">
        <f t="shared" si="0"/>
        <v>0</v>
      </c>
      <c r="G43" s="232"/>
      <c r="H43" s="43">
        <v>0</v>
      </c>
      <c r="I43" s="44">
        <v>0</v>
      </c>
      <c r="J43" s="45">
        <f t="shared" si="1"/>
        <v>0</v>
      </c>
      <c r="K43" s="232"/>
      <c r="L43" s="43">
        <v>0</v>
      </c>
      <c r="M43" s="44">
        <v>0</v>
      </c>
      <c r="N43" s="46">
        <f t="shared" si="2"/>
        <v>0</v>
      </c>
      <c r="O43" s="232"/>
      <c r="P43" s="48">
        <v>0</v>
      </c>
      <c r="Q43" s="44">
        <v>0</v>
      </c>
      <c r="R43" s="49">
        <f t="shared" si="3"/>
        <v>0</v>
      </c>
      <c r="S43" s="50">
        <f t="shared" si="4"/>
        <v>0</v>
      </c>
    </row>
    <row r="44" spans="1:20" x14ac:dyDescent="0.2">
      <c r="A44" s="171" t="s">
        <v>298</v>
      </c>
      <c r="B44" s="232" t="s">
        <v>122</v>
      </c>
      <c r="C44" s="232"/>
      <c r="D44" s="43">
        <v>0</v>
      </c>
      <c r="E44" s="44">
        <v>0</v>
      </c>
      <c r="F44" s="225">
        <f t="shared" si="0"/>
        <v>0</v>
      </c>
      <c r="G44" s="232"/>
      <c r="H44" s="43">
        <v>0</v>
      </c>
      <c r="I44" s="44">
        <v>0</v>
      </c>
      <c r="J44" s="45">
        <f t="shared" si="1"/>
        <v>0</v>
      </c>
      <c r="K44" s="232"/>
      <c r="L44" s="43">
        <v>0</v>
      </c>
      <c r="M44" s="44">
        <v>0</v>
      </c>
      <c r="N44" s="46">
        <f t="shared" si="2"/>
        <v>0</v>
      </c>
      <c r="O44" s="232"/>
      <c r="P44" s="48">
        <v>0</v>
      </c>
      <c r="Q44" s="44">
        <v>0</v>
      </c>
      <c r="R44" s="49">
        <f t="shared" si="3"/>
        <v>0</v>
      </c>
      <c r="S44" s="50">
        <f t="shared" si="4"/>
        <v>0</v>
      </c>
    </row>
    <row r="45" spans="1:20" x14ac:dyDescent="0.2">
      <c r="A45" s="171" t="s">
        <v>299</v>
      </c>
      <c r="B45" s="232" t="s">
        <v>38</v>
      </c>
      <c r="C45" s="232"/>
      <c r="D45" s="43">
        <v>0</v>
      </c>
      <c r="E45" s="44">
        <v>0</v>
      </c>
      <c r="F45" s="225">
        <f t="shared" si="0"/>
        <v>0</v>
      </c>
      <c r="G45" s="232"/>
      <c r="H45" s="43">
        <v>0</v>
      </c>
      <c r="I45" s="44">
        <v>0</v>
      </c>
      <c r="J45" s="45">
        <f t="shared" si="1"/>
        <v>0</v>
      </c>
      <c r="K45" s="232"/>
      <c r="L45" s="43">
        <v>0</v>
      </c>
      <c r="M45" s="44">
        <v>0</v>
      </c>
      <c r="N45" s="46">
        <f t="shared" si="2"/>
        <v>0</v>
      </c>
      <c r="O45" s="232"/>
      <c r="P45" s="48">
        <v>0</v>
      </c>
      <c r="Q45" s="44">
        <v>0</v>
      </c>
      <c r="R45" s="49">
        <f t="shared" si="3"/>
        <v>0</v>
      </c>
      <c r="S45" s="50">
        <f t="shared" si="4"/>
        <v>0</v>
      </c>
    </row>
    <row r="46" spans="1:20" x14ac:dyDescent="0.2">
      <c r="A46" s="171" t="s">
        <v>300</v>
      </c>
      <c r="B46" s="52" t="s">
        <v>123</v>
      </c>
      <c r="C46" s="52"/>
      <c r="D46" s="43">
        <v>0</v>
      </c>
      <c r="E46" s="44">
        <v>0</v>
      </c>
      <c r="F46" s="225">
        <f t="shared" si="0"/>
        <v>0</v>
      </c>
      <c r="G46" s="232"/>
      <c r="H46" s="43">
        <v>0</v>
      </c>
      <c r="I46" s="44">
        <v>0</v>
      </c>
      <c r="J46" s="45">
        <f t="shared" si="1"/>
        <v>0</v>
      </c>
      <c r="K46" s="232"/>
      <c r="L46" s="43">
        <v>0</v>
      </c>
      <c r="M46" s="44">
        <v>0</v>
      </c>
      <c r="N46" s="46">
        <f t="shared" si="2"/>
        <v>0</v>
      </c>
      <c r="O46" s="232"/>
      <c r="P46" s="48">
        <v>0</v>
      </c>
      <c r="Q46" s="44">
        <v>0</v>
      </c>
      <c r="R46" s="49">
        <f t="shared" si="3"/>
        <v>0</v>
      </c>
      <c r="S46" s="50">
        <f t="shared" si="4"/>
        <v>0</v>
      </c>
    </row>
    <row r="47" spans="1:20" x14ac:dyDescent="0.2">
      <c r="A47" s="171" t="s">
        <v>301</v>
      </c>
      <c r="B47" s="232" t="s">
        <v>266</v>
      </c>
      <c r="C47" s="232"/>
      <c r="D47" s="43">
        <v>0</v>
      </c>
      <c r="E47" s="44">
        <v>0</v>
      </c>
      <c r="F47" s="225">
        <f t="shared" si="0"/>
        <v>0</v>
      </c>
      <c r="G47" s="232"/>
      <c r="H47" s="43">
        <v>0</v>
      </c>
      <c r="I47" s="44">
        <v>0</v>
      </c>
      <c r="J47" s="45">
        <f t="shared" si="1"/>
        <v>0</v>
      </c>
      <c r="K47" s="232"/>
      <c r="L47" s="43">
        <v>0</v>
      </c>
      <c r="M47" s="44">
        <v>0</v>
      </c>
      <c r="N47" s="46">
        <f t="shared" si="2"/>
        <v>0</v>
      </c>
      <c r="O47" s="232"/>
      <c r="P47" s="48">
        <v>0</v>
      </c>
      <c r="Q47" s="44">
        <v>0</v>
      </c>
      <c r="R47" s="49">
        <f t="shared" si="3"/>
        <v>0</v>
      </c>
      <c r="S47" s="50">
        <f t="shared" si="4"/>
        <v>0</v>
      </c>
    </row>
    <row r="48" spans="1:20" x14ac:dyDescent="0.2">
      <c r="A48" s="171" t="s">
        <v>198</v>
      </c>
      <c r="B48" s="232" t="s">
        <v>116</v>
      </c>
      <c r="C48" s="232"/>
      <c r="D48" s="43">
        <v>0</v>
      </c>
      <c r="E48" s="44">
        <v>0</v>
      </c>
      <c r="F48" s="225">
        <f t="shared" si="0"/>
        <v>0</v>
      </c>
      <c r="G48" s="232"/>
      <c r="H48" s="43">
        <v>0</v>
      </c>
      <c r="I48" s="44">
        <v>0</v>
      </c>
      <c r="J48" s="45">
        <f t="shared" si="1"/>
        <v>0</v>
      </c>
      <c r="K48" s="232"/>
      <c r="L48" s="43">
        <v>0</v>
      </c>
      <c r="M48" s="44">
        <v>0</v>
      </c>
      <c r="N48" s="46">
        <f t="shared" si="2"/>
        <v>0</v>
      </c>
      <c r="O48" s="232"/>
      <c r="P48" s="48">
        <v>0</v>
      </c>
      <c r="Q48" s="44">
        <v>0</v>
      </c>
      <c r="R48" s="49">
        <f t="shared" si="3"/>
        <v>0</v>
      </c>
      <c r="S48" s="50">
        <f t="shared" si="4"/>
        <v>0</v>
      </c>
    </row>
    <row r="49" spans="1:20" x14ac:dyDescent="0.2">
      <c r="A49" s="171" t="s">
        <v>282</v>
      </c>
      <c r="B49" s="232" t="s">
        <v>228</v>
      </c>
      <c r="C49" s="232"/>
      <c r="D49" s="43">
        <v>0</v>
      </c>
      <c r="E49" s="44">
        <v>0</v>
      </c>
      <c r="F49" s="225">
        <f t="shared" si="0"/>
        <v>0</v>
      </c>
      <c r="G49" s="232"/>
      <c r="H49" s="43">
        <v>0</v>
      </c>
      <c r="I49" s="44">
        <v>0</v>
      </c>
      <c r="J49" s="45">
        <f t="shared" si="1"/>
        <v>0</v>
      </c>
      <c r="K49" s="232"/>
      <c r="L49" s="43">
        <v>0</v>
      </c>
      <c r="M49" s="44">
        <v>0</v>
      </c>
      <c r="N49" s="46">
        <f t="shared" si="2"/>
        <v>0</v>
      </c>
      <c r="O49" s="232"/>
      <c r="P49" s="48">
        <v>0</v>
      </c>
      <c r="Q49" s="44">
        <v>0</v>
      </c>
      <c r="R49" s="49">
        <f t="shared" si="3"/>
        <v>0</v>
      </c>
      <c r="S49" s="50">
        <f t="shared" si="4"/>
        <v>0</v>
      </c>
    </row>
    <row r="50" spans="1:20" s="182" customFormat="1" x14ac:dyDescent="0.2">
      <c r="A50" s="54"/>
      <c r="B50" s="55" t="s">
        <v>19</v>
      </c>
      <c r="C50" s="196"/>
      <c r="D50" s="196"/>
      <c r="E50" s="196"/>
      <c r="F50" s="57">
        <f>SUM(F37:F49)</f>
        <v>0</v>
      </c>
      <c r="G50" s="56"/>
      <c r="H50" s="56"/>
      <c r="I50" s="56"/>
      <c r="J50" s="57">
        <f>SUM(J37:J49)</f>
        <v>0</v>
      </c>
      <c r="K50" s="56"/>
      <c r="L50" s="56"/>
      <c r="M50" s="56"/>
      <c r="N50" s="58">
        <f>SUM(N37:N49)</f>
        <v>0</v>
      </c>
      <c r="O50" s="56"/>
      <c r="P50" s="56"/>
      <c r="Q50" s="56"/>
      <c r="R50" s="58">
        <f>SUM(R37:R49)</f>
        <v>0</v>
      </c>
      <c r="S50" s="59">
        <f>SUM(S37:S49)</f>
        <v>0</v>
      </c>
      <c r="T50" s="181"/>
    </row>
    <row r="51" spans="1:20" x14ac:dyDescent="0.2">
      <c r="A51" s="349" t="s">
        <v>306</v>
      </c>
      <c r="B51" s="351" t="s">
        <v>11</v>
      </c>
      <c r="C51" s="369" t="s">
        <v>453</v>
      </c>
      <c r="D51" s="369"/>
      <c r="E51" s="369"/>
      <c r="F51" s="369"/>
      <c r="G51" s="365" t="s">
        <v>10</v>
      </c>
      <c r="H51" s="366"/>
      <c r="I51" s="366"/>
      <c r="J51" s="367"/>
      <c r="K51" s="368" t="s">
        <v>11</v>
      </c>
      <c r="L51" s="368"/>
      <c r="M51" s="368"/>
      <c r="N51" s="368"/>
      <c r="O51" s="353" t="s">
        <v>12</v>
      </c>
      <c r="P51" s="354"/>
      <c r="Q51" s="354"/>
      <c r="R51" s="354"/>
      <c r="S51" s="51"/>
    </row>
    <row r="52" spans="1:20" ht="25.5" x14ac:dyDescent="0.2">
      <c r="A52" s="350"/>
      <c r="B52" s="352"/>
      <c r="C52" s="35" t="s">
        <v>187</v>
      </c>
      <c r="D52" s="36" t="s">
        <v>118</v>
      </c>
      <c r="E52" s="37" t="s">
        <v>104</v>
      </c>
      <c r="F52" s="208" t="s">
        <v>119</v>
      </c>
      <c r="G52" s="35" t="s">
        <v>187</v>
      </c>
      <c r="H52" s="36" t="s">
        <v>118</v>
      </c>
      <c r="I52" s="37" t="s">
        <v>104</v>
      </c>
      <c r="J52" s="38" t="s">
        <v>119</v>
      </c>
      <c r="K52" s="35" t="s">
        <v>187</v>
      </c>
      <c r="L52" s="36" t="s">
        <v>118</v>
      </c>
      <c r="M52" s="37" t="s">
        <v>104</v>
      </c>
      <c r="N52" s="39" t="s">
        <v>119</v>
      </c>
      <c r="O52" s="35" t="s">
        <v>187</v>
      </c>
      <c r="P52" s="36" t="s">
        <v>118</v>
      </c>
      <c r="Q52" s="37" t="s">
        <v>104</v>
      </c>
      <c r="R52" s="40" t="s">
        <v>119</v>
      </c>
      <c r="S52" s="41" t="s">
        <v>188</v>
      </c>
    </row>
    <row r="53" spans="1:20" x14ac:dyDescent="0.2">
      <c r="A53" s="171" t="s">
        <v>105</v>
      </c>
      <c r="B53" s="53" t="s">
        <v>369</v>
      </c>
      <c r="C53" s="53"/>
      <c r="D53" s="60">
        <v>0</v>
      </c>
      <c r="E53" s="61">
        <v>0</v>
      </c>
      <c r="F53" s="226">
        <f>D53*E53</f>
        <v>0</v>
      </c>
      <c r="G53" s="232"/>
      <c r="H53" s="60">
        <v>0</v>
      </c>
      <c r="I53" s="61">
        <v>0</v>
      </c>
      <c r="J53" s="62">
        <f>H53*I53</f>
        <v>0</v>
      </c>
      <c r="K53" s="232"/>
      <c r="L53" s="60">
        <v>0</v>
      </c>
      <c r="M53" s="61">
        <v>0</v>
      </c>
      <c r="N53" s="63">
        <f>L53*M53</f>
        <v>0</v>
      </c>
      <c r="O53" s="232"/>
      <c r="P53" s="60">
        <v>0</v>
      </c>
      <c r="Q53" s="61">
        <v>0</v>
      </c>
      <c r="R53" s="64">
        <f>P53*Q53</f>
        <v>0</v>
      </c>
      <c r="S53" s="50">
        <f t="shared" ref="S53:S57" si="5">+F53+J53+N53+R53</f>
        <v>0</v>
      </c>
    </row>
    <row r="54" spans="1:20" x14ac:dyDescent="0.2">
      <c r="A54" s="171" t="s">
        <v>302</v>
      </c>
      <c r="B54" s="53" t="s">
        <v>225</v>
      </c>
      <c r="C54" s="53"/>
      <c r="D54" s="60">
        <v>0</v>
      </c>
      <c r="E54" s="61">
        <v>0</v>
      </c>
      <c r="F54" s="226">
        <f>D54*E54</f>
        <v>0</v>
      </c>
      <c r="G54" s="232"/>
      <c r="H54" s="60">
        <v>0</v>
      </c>
      <c r="I54" s="61">
        <v>0</v>
      </c>
      <c r="J54" s="62">
        <f>H54*I54</f>
        <v>0</v>
      </c>
      <c r="K54" s="232"/>
      <c r="L54" s="60">
        <v>0</v>
      </c>
      <c r="M54" s="61">
        <v>0</v>
      </c>
      <c r="N54" s="63">
        <f>L54*M54</f>
        <v>0</v>
      </c>
      <c r="O54" s="232"/>
      <c r="P54" s="60">
        <v>0</v>
      </c>
      <c r="Q54" s="61">
        <v>0</v>
      </c>
      <c r="R54" s="64">
        <f>P54*Q54</f>
        <v>0</v>
      </c>
      <c r="S54" s="50">
        <f t="shared" si="5"/>
        <v>0</v>
      </c>
    </row>
    <row r="55" spans="1:20" x14ac:dyDescent="0.2">
      <c r="A55" s="171" t="s">
        <v>106</v>
      </c>
      <c r="B55" s="53" t="s">
        <v>39</v>
      </c>
      <c r="C55" s="53"/>
      <c r="D55" s="60">
        <v>0</v>
      </c>
      <c r="E55" s="61">
        <v>0</v>
      </c>
      <c r="F55" s="226">
        <f>D55*E55</f>
        <v>0</v>
      </c>
      <c r="G55" s="232"/>
      <c r="H55" s="60">
        <v>0</v>
      </c>
      <c r="I55" s="61">
        <v>0</v>
      </c>
      <c r="J55" s="62">
        <f>H55*I55</f>
        <v>0</v>
      </c>
      <c r="K55" s="232"/>
      <c r="L55" s="60">
        <v>0</v>
      </c>
      <c r="M55" s="61">
        <v>0</v>
      </c>
      <c r="N55" s="63">
        <f>L55*M55</f>
        <v>0</v>
      </c>
      <c r="O55" s="232"/>
      <c r="P55" s="60">
        <v>0</v>
      </c>
      <c r="Q55" s="61">
        <v>0</v>
      </c>
      <c r="R55" s="64">
        <f>P55*Q55</f>
        <v>0</v>
      </c>
      <c r="S55" s="50">
        <f t="shared" si="5"/>
        <v>0</v>
      </c>
    </row>
    <row r="56" spans="1:20" x14ac:dyDescent="0.2">
      <c r="A56" s="171" t="s">
        <v>107</v>
      </c>
      <c r="B56" s="53" t="s">
        <v>370</v>
      </c>
      <c r="C56" s="53"/>
      <c r="D56" s="60">
        <v>0</v>
      </c>
      <c r="E56" s="61">
        <v>0</v>
      </c>
      <c r="F56" s="226">
        <f>D56*E56</f>
        <v>0</v>
      </c>
      <c r="G56" s="232"/>
      <c r="H56" s="60">
        <v>0</v>
      </c>
      <c r="I56" s="61">
        <v>0</v>
      </c>
      <c r="J56" s="62">
        <f>H56*I56</f>
        <v>0</v>
      </c>
      <c r="K56" s="232"/>
      <c r="L56" s="60">
        <v>0</v>
      </c>
      <c r="M56" s="61">
        <v>0</v>
      </c>
      <c r="N56" s="63">
        <f>L56*M56</f>
        <v>0</v>
      </c>
      <c r="O56" s="232"/>
      <c r="P56" s="60">
        <v>0</v>
      </c>
      <c r="Q56" s="61">
        <v>0</v>
      </c>
      <c r="R56" s="64">
        <f>P56*Q56</f>
        <v>0</v>
      </c>
      <c r="S56" s="50">
        <f t="shared" si="5"/>
        <v>0</v>
      </c>
    </row>
    <row r="57" spans="1:20" x14ac:dyDescent="0.2">
      <c r="A57" s="171" t="s">
        <v>108</v>
      </c>
      <c r="B57" s="232" t="s">
        <v>228</v>
      </c>
      <c r="C57" s="232"/>
      <c r="D57" s="60">
        <v>0</v>
      </c>
      <c r="E57" s="61">
        <v>0</v>
      </c>
      <c r="F57" s="226">
        <f>D57*E57</f>
        <v>0</v>
      </c>
      <c r="G57" s="232"/>
      <c r="H57" s="60">
        <v>0</v>
      </c>
      <c r="I57" s="61">
        <v>0</v>
      </c>
      <c r="J57" s="62">
        <f>H57*I57</f>
        <v>0</v>
      </c>
      <c r="K57" s="232"/>
      <c r="L57" s="60">
        <v>0</v>
      </c>
      <c r="M57" s="61">
        <v>0</v>
      </c>
      <c r="N57" s="63">
        <f>L57*M57</f>
        <v>0</v>
      </c>
      <c r="O57" s="232"/>
      <c r="P57" s="60">
        <v>0</v>
      </c>
      <c r="Q57" s="61">
        <v>0</v>
      </c>
      <c r="R57" s="64">
        <f>P57*Q57</f>
        <v>0</v>
      </c>
      <c r="S57" s="50">
        <f t="shared" si="5"/>
        <v>0</v>
      </c>
    </row>
    <row r="58" spans="1:20" s="182" customFormat="1" x14ac:dyDescent="0.2">
      <c r="A58" s="65"/>
      <c r="B58" s="66" t="s">
        <v>13</v>
      </c>
      <c r="C58" s="197"/>
      <c r="D58" s="197"/>
      <c r="E58" s="197"/>
      <c r="F58" s="57">
        <f>SUM(F53:F57)</f>
        <v>0</v>
      </c>
      <c r="G58" s="67"/>
      <c r="H58" s="67"/>
      <c r="I58" s="67"/>
      <c r="J58" s="57">
        <f>SUM(J53:J57)</f>
        <v>0</v>
      </c>
      <c r="K58" s="68"/>
      <c r="L58" s="68"/>
      <c r="M58" s="68"/>
      <c r="N58" s="58">
        <f>SUM(N53:N57)</f>
        <v>0</v>
      </c>
      <c r="O58" s="68"/>
      <c r="P58" s="68"/>
      <c r="Q58" s="68"/>
      <c r="R58" s="58">
        <f>SUM(R53:R57)</f>
        <v>0</v>
      </c>
      <c r="S58" s="59">
        <f>SUM(S53:S57)</f>
        <v>0</v>
      </c>
      <c r="T58" s="181"/>
    </row>
    <row r="59" spans="1:20" x14ac:dyDescent="0.2">
      <c r="A59" s="349" t="s">
        <v>70</v>
      </c>
      <c r="B59" s="351" t="s">
        <v>274</v>
      </c>
      <c r="C59" s="369" t="s">
        <v>453</v>
      </c>
      <c r="D59" s="369"/>
      <c r="E59" s="369"/>
      <c r="F59" s="369"/>
      <c r="G59" s="365" t="s">
        <v>10</v>
      </c>
      <c r="H59" s="366"/>
      <c r="I59" s="366"/>
      <c r="J59" s="367"/>
      <c r="K59" s="368" t="s">
        <v>11</v>
      </c>
      <c r="L59" s="368"/>
      <c r="M59" s="368"/>
      <c r="N59" s="368"/>
      <c r="O59" s="353" t="s">
        <v>12</v>
      </c>
      <c r="P59" s="354"/>
      <c r="Q59" s="354"/>
      <c r="R59" s="354"/>
      <c r="S59" s="51"/>
    </row>
    <row r="60" spans="1:20" ht="25.5" x14ac:dyDescent="0.2">
      <c r="A60" s="350"/>
      <c r="B60" s="352"/>
      <c r="C60" s="35" t="s">
        <v>187</v>
      </c>
      <c r="D60" s="36" t="s">
        <v>118</v>
      </c>
      <c r="E60" s="37" t="s">
        <v>104</v>
      </c>
      <c r="F60" s="208" t="s">
        <v>119</v>
      </c>
      <c r="G60" s="35" t="s">
        <v>187</v>
      </c>
      <c r="H60" s="36" t="s">
        <v>118</v>
      </c>
      <c r="I60" s="37" t="s">
        <v>104</v>
      </c>
      <c r="J60" s="38" t="s">
        <v>119</v>
      </c>
      <c r="K60" s="35" t="s">
        <v>187</v>
      </c>
      <c r="L60" s="36" t="s">
        <v>118</v>
      </c>
      <c r="M60" s="37" t="s">
        <v>104</v>
      </c>
      <c r="N60" s="39" t="s">
        <v>119</v>
      </c>
      <c r="O60" s="35" t="s">
        <v>187</v>
      </c>
      <c r="P60" s="36" t="s">
        <v>118</v>
      </c>
      <c r="Q60" s="37" t="s">
        <v>104</v>
      </c>
      <c r="R60" s="40" t="s">
        <v>119</v>
      </c>
      <c r="S60" s="41" t="s">
        <v>188</v>
      </c>
    </row>
    <row r="61" spans="1:20" x14ac:dyDescent="0.2">
      <c r="A61" s="171" t="s">
        <v>128</v>
      </c>
      <c r="B61" s="232" t="s">
        <v>371</v>
      </c>
      <c r="C61" s="232"/>
      <c r="D61" s="60">
        <v>0</v>
      </c>
      <c r="E61" s="61">
        <v>0</v>
      </c>
      <c r="F61" s="226">
        <f>D61*E61</f>
        <v>0</v>
      </c>
      <c r="G61" s="232"/>
      <c r="H61" s="60">
        <v>0</v>
      </c>
      <c r="I61" s="61">
        <v>0</v>
      </c>
      <c r="J61" s="62">
        <f>H61*I61</f>
        <v>0</v>
      </c>
      <c r="K61" s="60"/>
      <c r="L61" s="61"/>
      <c r="M61" s="69">
        <v>0</v>
      </c>
      <c r="N61" s="63">
        <f>L61*M61</f>
        <v>0</v>
      </c>
      <c r="O61" s="232"/>
      <c r="P61" s="60">
        <v>0</v>
      </c>
      <c r="Q61" s="61">
        <v>0</v>
      </c>
      <c r="R61" s="64">
        <f>P61*Q61</f>
        <v>0</v>
      </c>
      <c r="S61" s="50">
        <f t="shared" ref="S61:S66" si="6">+F61+J61+N61+R61</f>
        <v>0</v>
      </c>
    </row>
    <row r="62" spans="1:20" x14ac:dyDescent="0.2">
      <c r="A62" s="171" t="s">
        <v>222</v>
      </c>
      <c r="B62" s="232" t="s">
        <v>226</v>
      </c>
      <c r="C62" s="232"/>
      <c r="D62" s="60">
        <v>0</v>
      </c>
      <c r="E62" s="61">
        <v>0</v>
      </c>
      <c r="F62" s="226">
        <f t="shared" ref="F62:F66" si="7">D62*E62</f>
        <v>0</v>
      </c>
      <c r="G62" s="232"/>
      <c r="H62" s="60">
        <v>0</v>
      </c>
      <c r="I62" s="61">
        <v>0</v>
      </c>
      <c r="J62" s="62">
        <f t="shared" ref="J62:J66" si="8">H62*I62</f>
        <v>0</v>
      </c>
      <c r="K62" s="232"/>
      <c r="L62" s="61"/>
      <c r="M62" s="69">
        <v>0</v>
      </c>
      <c r="N62" s="63">
        <f t="shared" ref="N62:N66" si="9">L62*M62</f>
        <v>0</v>
      </c>
      <c r="O62" s="232"/>
      <c r="P62" s="60">
        <v>0</v>
      </c>
      <c r="Q62" s="61">
        <v>0</v>
      </c>
      <c r="R62" s="64">
        <f t="shared" ref="R62:R66" si="10">P62*Q62</f>
        <v>0</v>
      </c>
      <c r="S62" s="50">
        <f t="shared" si="6"/>
        <v>0</v>
      </c>
    </row>
    <row r="63" spans="1:20" x14ac:dyDescent="0.2">
      <c r="A63" s="171" t="s">
        <v>223</v>
      </c>
      <c r="B63" s="232" t="s">
        <v>227</v>
      </c>
      <c r="C63" s="232"/>
      <c r="D63" s="60">
        <v>0</v>
      </c>
      <c r="E63" s="61">
        <v>0</v>
      </c>
      <c r="F63" s="226">
        <f t="shared" si="7"/>
        <v>0</v>
      </c>
      <c r="G63" s="232"/>
      <c r="H63" s="60">
        <v>0</v>
      </c>
      <c r="I63" s="61">
        <v>0</v>
      </c>
      <c r="J63" s="62">
        <f t="shared" si="8"/>
        <v>0</v>
      </c>
      <c r="K63" s="232"/>
      <c r="L63" s="61"/>
      <c r="M63" s="69">
        <v>0</v>
      </c>
      <c r="N63" s="63">
        <f t="shared" si="9"/>
        <v>0</v>
      </c>
      <c r="O63" s="232"/>
      <c r="P63" s="60">
        <v>0</v>
      </c>
      <c r="Q63" s="61">
        <v>0</v>
      </c>
      <c r="R63" s="64">
        <f t="shared" si="10"/>
        <v>0</v>
      </c>
      <c r="S63" s="50">
        <f t="shared" si="6"/>
        <v>0</v>
      </c>
    </row>
    <row r="64" spans="1:20" x14ac:dyDescent="0.2">
      <c r="A64" s="171" t="s">
        <v>224</v>
      </c>
      <c r="B64" s="232" t="s">
        <v>240</v>
      </c>
      <c r="C64" s="232"/>
      <c r="D64" s="60">
        <v>0</v>
      </c>
      <c r="E64" s="61">
        <v>0</v>
      </c>
      <c r="F64" s="226">
        <f t="shared" si="7"/>
        <v>0</v>
      </c>
      <c r="G64" s="232"/>
      <c r="H64" s="60">
        <v>0</v>
      </c>
      <c r="I64" s="61">
        <v>0</v>
      </c>
      <c r="J64" s="62">
        <f t="shared" si="8"/>
        <v>0</v>
      </c>
      <c r="K64" s="232"/>
      <c r="L64" s="61"/>
      <c r="M64" s="69">
        <v>0</v>
      </c>
      <c r="N64" s="63">
        <f t="shared" si="9"/>
        <v>0</v>
      </c>
      <c r="O64" s="232"/>
      <c r="P64" s="60">
        <v>0</v>
      </c>
      <c r="Q64" s="61">
        <v>0</v>
      </c>
      <c r="R64" s="64">
        <f t="shared" si="10"/>
        <v>0</v>
      </c>
      <c r="S64" s="50">
        <f t="shared" si="6"/>
        <v>0</v>
      </c>
    </row>
    <row r="65" spans="1:20" x14ac:dyDescent="0.2">
      <c r="A65" s="171" t="s">
        <v>129</v>
      </c>
      <c r="B65" s="232" t="s">
        <v>241</v>
      </c>
      <c r="C65" s="232"/>
      <c r="D65" s="60">
        <v>0</v>
      </c>
      <c r="E65" s="61">
        <v>0</v>
      </c>
      <c r="F65" s="226">
        <f t="shared" si="7"/>
        <v>0</v>
      </c>
      <c r="G65" s="232"/>
      <c r="H65" s="60">
        <v>0</v>
      </c>
      <c r="I65" s="61">
        <v>0</v>
      </c>
      <c r="J65" s="62">
        <f t="shared" si="8"/>
        <v>0</v>
      </c>
      <c r="K65" s="232"/>
      <c r="L65" s="61"/>
      <c r="M65" s="69">
        <v>0</v>
      </c>
      <c r="N65" s="63">
        <f t="shared" si="9"/>
        <v>0</v>
      </c>
      <c r="O65" s="232"/>
      <c r="P65" s="60">
        <v>0</v>
      </c>
      <c r="Q65" s="61">
        <v>0</v>
      </c>
      <c r="R65" s="64">
        <f t="shared" si="10"/>
        <v>0</v>
      </c>
      <c r="S65" s="50">
        <f t="shared" si="6"/>
        <v>0</v>
      </c>
    </row>
    <row r="66" spans="1:20" x14ac:dyDescent="0.2">
      <c r="A66" s="171" t="s">
        <v>130</v>
      </c>
      <c r="B66" s="232" t="s">
        <v>228</v>
      </c>
      <c r="C66" s="232"/>
      <c r="D66" s="60">
        <v>0</v>
      </c>
      <c r="E66" s="61">
        <v>0</v>
      </c>
      <c r="F66" s="226">
        <f t="shared" si="7"/>
        <v>0</v>
      </c>
      <c r="G66" s="232"/>
      <c r="H66" s="60">
        <v>0</v>
      </c>
      <c r="I66" s="61">
        <v>0</v>
      </c>
      <c r="J66" s="62">
        <f t="shared" si="8"/>
        <v>0</v>
      </c>
      <c r="K66" s="232"/>
      <c r="L66" s="61"/>
      <c r="M66" s="69">
        <v>0</v>
      </c>
      <c r="N66" s="63">
        <f t="shared" si="9"/>
        <v>0</v>
      </c>
      <c r="O66" s="232"/>
      <c r="P66" s="60">
        <v>0</v>
      </c>
      <c r="Q66" s="61">
        <v>0</v>
      </c>
      <c r="R66" s="64">
        <f t="shared" si="10"/>
        <v>0</v>
      </c>
      <c r="S66" s="50">
        <f t="shared" si="6"/>
        <v>0</v>
      </c>
    </row>
    <row r="67" spans="1:20" s="182" customFormat="1" x14ac:dyDescent="0.2">
      <c r="A67" s="54"/>
      <c r="B67" s="55" t="s">
        <v>279</v>
      </c>
      <c r="C67" s="197"/>
      <c r="D67" s="197"/>
      <c r="E67" s="197"/>
      <c r="F67" s="57">
        <f>SUM(F61:F66)</f>
        <v>0</v>
      </c>
      <c r="G67" s="67"/>
      <c r="H67" s="67"/>
      <c r="I67" s="67"/>
      <c r="J67" s="57">
        <f>SUM(J61:J66)</f>
        <v>0</v>
      </c>
      <c r="K67" s="68"/>
      <c r="L67" s="68"/>
      <c r="M67" s="68"/>
      <c r="N67" s="58">
        <f>SUM(N61:N66)</f>
        <v>0</v>
      </c>
      <c r="O67" s="68"/>
      <c r="P67" s="68"/>
      <c r="Q67" s="68"/>
      <c r="R67" s="58">
        <f>SUM(R61:R66)</f>
        <v>0</v>
      </c>
      <c r="S67" s="59">
        <f>SUM(S61:S66)</f>
        <v>0</v>
      </c>
      <c r="T67" s="181"/>
    </row>
    <row r="68" spans="1:20" x14ac:dyDescent="0.2">
      <c r="A68" s="349" t="s">
        <v>131</v>
      </c>
      <c r="B68" s="351" t="s">
        <v>376</v>
      </c>
      <c r="C68" s="369" t="s">
        <v>453</v>
      </c>
      <c r="D68" s="369"/>
      <c r="E68" s="369"/>
      <c r="F68" s="369"/>
      <c r="G68" s="365" t="s">
        <v>10</v>
      </c>
      <c r="H68" s="366"/>
      <c r="I68" s="366"/>
      <c r="J68" s="367"/>
      <c r="K68" s="368" t="s">
        <v>11</v>
      </c>
      <c r="L68" s="368"/>
      <c r="M68" s="368"/>
      <c r="N68" s="368"/>
      <c r="O68" s="353" t="s">
        <v>12</v>
      </c>
      <c r="P68" s="354"/>
      <c r="Q68" s="354"/>
      <c r="R68" s="354"/>
      <c r="S68" s="51"/>
    </row>
    <row r="69" spans="1:20" ht="25.5" x14ac:dyDescent="0.2">
      <c r="A69" s="350"/>
      <c r="B69" s="352"/>
      <c r="C69" s="35" t="s">
        <v>187</v>
      </c>
      <c r="D69" s="36" t="s">
        <v>118</v>
      </c>
      <c r="E69" s="37" t="s">
        <v>104</v>
      </c>
      <c r="F69" s="208" t="s">
        <v>119</v>
      </c>
      <c r="G69" s="35" t="s">
        <v>187</v>
      </c>
      <c r="H69" s="36" t="s">
        <v>118</v>
      </c>
      <c r="I69" s="37" t="s">
        <v>104</v>
      </c>
      <c r="J69" s="38" t="s">
        <v>119</v>
      </c>
      <c r="K69" s="35" t="s">
        <v>187</v>
      </c>
      <c r="L69" s="36" t="s">
        <v>118</v>
      </c>
      <c r="M69" s="37" t="s">
        <v>104</v>
      </c>
      <c r="N69" s="39" t="s">
        <v>119</v>
      </c>
      <c r="O69" s="35" t="s">
        <v>187</v>
      </c>
      <c r="P69" s="36" t="s">
        <v>118</v>
      </c>
      <c r="Q69" s="37" t="s">
        <v>104</v>
      </c>
      <c r="R69" s="40" t="s">
        <v>119</v>
      </c>
      <c r="S69" s="51"/>
    </row>
    <row r="70" spans="1:20" x14ac:dyDescent="0.2">
      <c r="A70" s="230"/>
      <c r="B70" s="163" t="s">
        <v>373</v>
      </c>
      <c r="C70" s="163"/>
      <c r="D70" s="163"/>
      <c r="E70" s="61"/>
      <c r="F70" s="226"/>
      <c r="G70" s="35"/>
      <c r="H70" s="60"/>
      <c r="I70" s="44"/>
      <c r="J70" s="45"/>
      <c r="K70" s="35"/>
      <c r="L70" s="36"/>
      <c r="M70" s="37"/>
      <c r="N70" s="39"/>
      <c r="O70" s="35"/>
      <c r="P70" s="36"/>
      <c r="Q70" s="37"/>
      <c r="R70" s="40"/>
      <c r="S70" s="51"/>
    </row>
    <row r="71" spans="1:20" x14ac:dyDescent="0.2">
      <c r="A71" s="171" t="s">
        <v>132</v>
      </c>
      <c r="B71" s="232" t="s">
        <v>182</v>
      </c>
      <c r="C71" s="232"/>
      <c r="D71" s="232"/>
      <c r="E71" s="61">
        <v>0</v>
      </c>
      <c r="F71" s="226">
        <f t="shared" ref="F71:F92" si="11">D71*E71</f>
        <v>0</v>
      </c>
      <c r="G71" s="232"/>
      <c r="H71" s="60">
        <v>0</v>
      </c>
      <c r="I71" s="61">
        <v>0</v>
      </c>
      <c r="J71" s="62">
        <f>H71*I71</f>
        <v>0</v>
      </c>
      <c r="K71" s="232"/>
      <c r="L71" s="60">
        <v>0</v>
      </c>
      <c r="M71" s="61">
        <v>0</v>
      </c>
      <c r="N71" s="63">
        <f>L71*M71</f>
        <v>0</v>
      </c>
      <c r="O71" s="232"/>
      <c r="P71" s="60">
        <v>0</v>
      </c>
      <c r="Q71" s="61">
        <v>0</v>
      </c>
      <c r="R71" s="64">
        <f>P71*Q71</f>
        <v>0</v>
      </c>
      <c r="S71" s="50">
        <f t="shared" ref="S71:S79" si="12">+F71+J71+N71+R71</f>
        <v>0</v>
      </c>
    </row>
    <row r="72" spans="1:20" x14ac:dyDescent="0.2">
      <c r="A72" s="171" t="s">
        <v>133</v>
      </c>
      <c r="B72" s="232" t="s">
        <v>209</v>
      </c>
      <c r="C72" s="232"/>
      <c r="D72" s="232"/>
      <c r="E72" s="61">
        <v>0</v>
      </c>
      <c r="F72" s="226">
        <f t="shared" si="11"/>
        <v>0</v>
      </c>
      <c r="G72" s="232"/>
      <c r="H72" s="60">
        <v>0</v>
      </c>
      <c r="I72" s="61">
        <v>0</v>
      </c>
      <c r="J72" s="62">
        <f t="shared" ref="J72:J92" si="13">H72*I72</f>
        <v>0</v>
      </c>
      <c r="K72" s="232"/>
      <c r="L72" s="60">
        <v>0</v>
      </c>
      <c r="M72" s="61">
        <v>0</v>
      </c>
      <c r="N72" s="63">
        <f t="shared" ref="N72:N92" si="14">L72*M72</f>
        <v>0</v>
      </c>
      <c r="O72" s="232"/>
      <c r="P72" s="60">
        <v>0</v>
      </c>
      <c r="Q72" s="61">
        <v>0</v>
      </c>
      <c r="R72" s="64">
        <f t="shared" ref="R72:R92" si="15">P72*Q72</f>
        <v>0</v>
      </c>
      <c r="S72" s="50">
        <f t="shared" si="12"/>
        <v>0</v>
      </c>
    </row>
    <row r="73" spans="1:20" x14ac:dyDescent="0.2">
      <c r="A73" s="171" t="s">
        <v>134</v>
      </c>
      <c r="B73" s="53" t="s">
        <v>207</v>
      </c>
      <c r="C73" s="53"/>
      <c r="D73" s="53"/>
      <c r="E73" s="61">
        <v>0</v>
      </c>
      <c r="F73" s="226">
        <f t="shared" si="11"/>
        <v>0</v>
      </c>
      <c r="G73" s="232"/>
      <c r="H73" s="60">
        <v>0</v>
      </c>
      <c r="I73" s="61">
        <v>0</v>
      </c>
      <c r="J73" s="62">
        <f t="shared" si="13"/>
        <v>0</v>
      </c>
      <c r="K73" s="232"/>
      <c r="L73" s="60">
        <v>0</v>
      </c>
      <c r="M73" s="61">
        <v>0</v>
      </c>
      <c r="N73" s="63">
        <f t="shared" si="14"/>
        <v>0</v>
      </c>
      <c r="O73" s="232"/>
      <c r="P73" s="60">
        <v>0</v>
      </c>
      <c r="Q73" s="61">
        <v>0</v>
      </c>
      <c r="R73" s="64">
        <f t="shared" si="15"/>
        <v>0</v>
      </c>
      <c r="S73" s="50">
        <f t="shared" si="12"/>
        <v>0</v>
      </c>
    </row>
    <row r="74" spans="1:20" ht="15" customHeight="1" x14ac:dyDescent="0.2">
      <c r="A74" s="171" t="s">
        <v>135</v>
      </c>
      <c r="B74" s="232" t="s">
        <v>210</v>
      </c>
      <c r="C74" s="232"/>
      <c r="D74" s="232"/>
      <c r="E74" s="155">
        <v>0</v>
      </c>
      <c r="F74" s="227">
        <f t="shared" si="11"/>
        <v>0</v>
      </c>
      <c r="G74" s="232"/>
      <c r="H74" s="60">
        <v>0</v>
      </c>
      <c r="I74" s="61">
        <v>0</v>
      </c>
      <c r="J74" s="62">
        <f t="shared" si="13"/>
        <v>0</v>
      </c>
      <c r="K74" s="232"/>
      <c r="L74" s="60">
        <v>0</v>
      </c>
      <c r="M74" s="61">
        <v>0</v>
      </c>
      <c r="N74" s="63">
        <f t="shared" si="14"/>
        <v>0</v>
      </c>
      <c r="O74" s="232"/>
      <c r="P74" s="60">
        <v>0</v>
      </c>
      <c r="Q74" s="61">
        <v>0</v>
      </c>
      <c r="R74" s="64">
        <f t="shared" si="15"/>
        <v>0</v>
      </c>
      <c r="S74" s="50">
        <f t="shared" si="12"/>
        <v>0</v>
      </c>
    </row>
    <row r="75" spans="1:20" s="184" customFormat="1" ht="15" customHeight="1" x14ac:dyDescent="0.2">
      <c r="A75" s="171" t="s">
        <v>136</v>
      </c>
      <c r="B75" s="172" t="s">
        <v>372</v>
      </c>
      <c r="C75" s="172"/>
      <c r="D75" s="172"/>
      <c r="E75" s="61">
        <v>0</v>
      </c>
      <c r="F75" s="226">
        <f t="shared" si="11"/>
        <v>0</v>
      </c>
      <c r="G75" s="172"/>
      <c r="H75" s="154">
        <v>0</v>
      </c>
      <c r="I75" s="155">
        <v>0</v>
      </c>
      <c r="J75" s="156">
        <f t="shared" si="13"/>
        <v>0</v>
      </c>
      <c r="K75" s="172"/>
      <c r="L75" s="154">
        <v>0</v>
      </c>
      <c r="M75" s="155">
        <v>0</v>
      </c>
      <c r="N75" s="157">
        <f t="shared" si="14"/>
        <v>0</v>
      </c>
      <c r="O75" s="172"/>
      <c r="P75" s="154">
        <v>0</v>
      </c>
      <c r="Q75" s="155">
        <v>0</v>
      </c>
      <c r="R75" s="158">
        <f t="shared" si="15"/>
        <v>0</v>
      </c>
      <c r="S75" s="50">
        <f t="shared" si="12"/>
        <v>0</v>
      </c>
      <c r="T75" s="183"/>
    </row>
    <row r="76" spans="1:20" x14ac:dyDescent="0.2">
      <c r="A76" s="171" t="s">
        <v>137</v>
      </c>
      <c r="B76" s="53" t="s">
        <v>183</v>
      </c>
      <c r="C76" s="53"/>
      <c r="D76" s="53"/>
      <c r="E76" s="61">
        <v>0</v>
      </c>
      <c r="F76" s="226">
        <f t="shared" si="11"/>
        <v>0</v>
      </c>
      <c r="G76" s="232"/>
      <c r="H76" s="60">
        <v>0</v>
      </c>
      <c r="I76" s="61">
        <v>0</v>
      </c>
      <c r="J76" s="62">
        <f t="shared" si="13"/>
        <v>0</v>
      </c>
      <c r="K76" s="232"/>
      <c r="L76" s="60">
        <v>0</v>
      </c>
      <c r="M76" s="61">
        <v>0</v>
      </c>
      <c r="N76" s="63">
        <f t="shared" si="14"/>
        <v>0</v>
      </c>
      <c r="O76" s="232"/>
      <c r="P76" s="60">
        <v>0</v>
      </c>
      <c r="Q76" s="61">
        <v>0</v>
      </c>
      <c r="R76" s="64">
        <f t="shared" si="15"/>
        <v>0</v>
      </c>
      <c r="S76" s="50">
        <f t="shared" si="12"/>
        <v>0</v>
      </c>
    </row>
    <row r="77" spans="1:20" x14ac:dyDescent="0.2">
      <c r="A77" s="171" t="s">
        <v>138</v>
      </c>
      <c r="B77" s="53" t="s">
        <v>242</v>
      </c>
      <c r="C77" s="53"/>
      <c r="D77" s="53"/>
      <c r="E77" s="61">
        <v>0</v>
      </c>
      <c r="F77" s="226">
        <f t="shared" si="11"/>
        <v>0</v>
      </c>
      <c r="G77" s="232"/>
      <c r="H77" s="60">
        <v>0</v>
      </c>
      <c r="I77" s="61">
        <v>0</v>
      </c>
      <c r="J77" s="62">
        <f t="shared" si="13"/>
        <v>0</v>
      </c>
      <c r="K77" s="232"/>
      <c r="L77" s="60">
        <v>0</v>
      </c>
      <c r="M77" s="61">
        <v>0</v>
      </c>
      <c r="N77" s="63">
        <f t="shared" si="14"/>
        <v>0</v>
      </c>
      <c r="O77" s="232"/>
      <c r="P77" s="60">
        <v>0</v>
      </c>
      <c r="Q77" s="61">
        <v>0</v>
      </c>
      <c r="R77" s="64">
        <f t="shared" si="15"/>
        <v>0</v>
      </c>
      <c r="S77" s="50">
        <f t="shared" si="12"/>
        <v>0</v>
      </c>
    </row>
    <row r="78" spans="1:20" x14ac:dyDescent="0.2">
      <c r="A78" s="171" t="s">
        <v>139</v>
      </c>
      <c r="B78" s="232" t="s">
        <v>318</v>
      </c>
      <c r="C78" s="232"/>
      <c r="D78" s="232"/>
      <c r="E78" s="61">
        <v>0</v>
      </c>
      <c r="F78" s="226">
        <f t="shared" si="11"/>
        <v>0</v>
      </c>
      <c r="G78" s="232"/>
      <c r="H78" s="60">
        <v>0</v>
      </c>
      <c r="I78" s="61">
        <v>0</v>
      </c>
      <c r="J78" s="62">
        <f t="shared" si="13"/>
        <v>0</v>
      </c>
      <c r="K78" s="232"/>
      <c r="L78" s="60">
        <v>0</v>
      </c>
      <c r="M78" s="61">
        <v>0</v>
      </c>
      <c r="N78" s="63">
        <f t="shared" si="14"/>
        <v>0</v>
      </c>
      <c r="O78" s="232"/>
      <c r="P78" s="60">
        <v>0</v>
      </c>
      <c r="Q78" s="61">
        <v>0</v>
      </c>
      <c r="R78" s="64">
        <f t="shared" si="15"/>
        <v>0</v>
      </c>
      <c r="S78" s="50">
        <f t="shared" si="12"/>
        <v>0</v>
      </c>
    </row>
    <row r="79" spans="1:20" x14ac:dyDescent="0.2">
      <c r="A79" s="171" t="s">
        <v>140</v>
      </c>
      <c r="B79" s="232" t="s">
        <v>319</v>
      </c>
      <c r="C79" s="232"/>
      <c r="D79" s="232"/>
      <c r="E79" s="61">
        <v>0</v>
      </c>
      <c r="F79" s="226">
        <f t="shared" si="11"/>
        <v>0</v>
      </c>
      <c r="G79" s="232"/>
      <c r="H79" s="60">
        <v>0</v>
      </c>
      <c r="I79" s="61">
        <v>0</v>
      </c>
      <c r="J79" s="62">
        <f t="shared" si="13"/>
        <v>0</v>
      </c>
      <c r="K79" s="232"/>
      <c r="L79" s="60">
        <v>0</v>
      </c>
      <c r="M79" s="61">
        <v>0</v>
      </c>
      <c r="N79" s="63">
        <f t="shared" si="14"/>
        <v>0</v>
      </c>
      <c r="O79" s="232"/>
      <c r="P79" s="60">
        <v>0</v>
      </c>
      <c r="Q79" s="61">
        <v>0</v>
      </c>
      <c r="R79" s="64">
        <f t="shared" si="15"/>
        <v>0</v>
      </c>
      <c r="S79" s="50">
        <f t="shared" si="12"/>
        <v>0</v>
      </c>
    </row>
    <row r="80" spans="1:20" x14ac:dyDescent="0.2">
      <c r="A80" s="171"/>
      <c r="B80" s="164" t="s">
        <v>374</v>
      </c>
      <c r="C80" s="163"/>
      <c r="D80" s="163"/>
      <c r="E80" s="61"/>
      <c r="F80" s="226"/>
      <c r="G80" s="232"/>
      <c r="H80" s="60"/>
      <c r="I80" s="61"/>
      <c r="J80" s="62"/>
      <c r="K80" s="232"/>
      <c r="L80" s="60"/>
      <c r="M80" s="61"/>
      <c r="N80" s="63"/>
      <c r="O80" s="232"/>
      <c r="P80" s="60"/>
      <c r="Q80" s="61"/>
      <c r="R80" s="64"/>
      <c r="S80" s="51"/>
    </row>
    <row r="81" spans="1:20" x14ac:dyDescent="0.2">
      <c r="A81" s="171" t="s">
        <v>141</v>
      </c>
      <c r="B81" s="232" t="s">
        <v>267</v>
      </c>
      <c r="C81" s="232"/>
      <c r="D81" s="232"/>
      <c r="E81" s="61">
        <v>0</v>
      </c>
      <c r="F81" s="226">
        <f t="shared" si="11"/>
        <v>0</v>
      </c>
      <c r="G81" s="232"/>
      <c r="H81" s="60">
        <v>0</v>
      </c>
      <c r="I81" s="61">
        <v>0</v>
      </c>
      <c r="J81" s="62">
        <f t="shared" si="13"/>
        <v>0</v>
      </c>
      <c r="K81" s="232"/>
      <c r="L81" s="60">
        <v>0</v>
      </c>
      <c r="M81" s="61">
        <v>0</v>
      </c>
      <c r="N81" s="63">
        <f t="shared" si="14"/>
        <v>0</v>
      </c>
      <c r="O81" s="232"/>
      <c r="P81" s="60">
        <v>0</v>
      </c>
      <c r="Q81" s="61">
        <v>0</v>
      </c>
      <c r="R81" s="64">
        <f t="shared" si="15"/>
        <v>0</v>
      </c>
      <c r="S81" s="50">
        <f t="shared" ref="S81:S82" si="16">+F81+J81+N81+R81</f>
        <v>0</v>
      </c>
    </row>
    <row r="82" spans="1:20" x14ac:dyDescent="0.2">
      <c r="A82" s="171" t="s">
        <v>142</v>
      </c>
      <c r="B82" s="232" t="s">
        <v>375</v>
      </c>
      <c r="C82" s="232"/>
      <c r="D82" s="232"/>
      <c r="E82" s="61">
        <v>0</v>
      </c>
      <c r="F82" s="226">
        <f t="shared" si="11"/>
        <v>0</v>
      </c>
      <c r="G82" s="232"/>
      <c r="H82" s="60">
        <v>0</v>
      </c>
      <c r="I82" s="61">
        <v>0</v>
      </c>
      <c r="J82" s="62">
        <f t="shared" si="13"/>
        <v>0</v>
      </c>
      <c r="K82" s="232"/>
      <c r="L82" s="60">
        <v>0</v>
      </c>
      <c r="M82" s="61">
        <v>0</v>
      </c>
      <c r="N82" s="63">
        <f t="shared" si="14"/>
        <v>0</v>
      </c>
      <c r="O82" s="232"/>
      <c r="P82" s="60">
        <v>0</v>
      </c>
      <c r="Q82" s="61">
        <v>0</v>
      </c>
      <c r="R82" s="64">
        <f t="shared" si="15"/>
        <v>0</v>
      </c>
      <c r="S82" s="50">
        <f t="shared" si="16"/>
        <v>0</v>
      </c>
    </row>
    <row r="83" spans="1:20" x14ac:dyDescent="0.2">
      <c r="B83" s="163" t="s">
        <v>377</v>
      </c>
      <c r="C83" s="163"/>
      <c r="D83" s="163"/>
      <c r="E83" s="61"/>
      <c r="F83" s="226"/>
      <c r="G83" s="232"/>
      <c r="H83" s="60"/>
      <c r="I83" s="61"/>
      <c r="J83" s="62"/>
      <c r="K83" s="232"/>
      <c r="L83" s="60"/>
      <c r="M83" s="61"/>
      <c r="N83" s="63"/>
      <c r="O83" s="232"/>
      <c r="P83" s="60"/>
      <c r="Q83" s="61"/>
      <c r="R83" s="64"/>
      <c r="S83" s="51"/>
    </row>
    <row r="84" spans="1:20" x14ac:dyDescent="0.2">
      <c r="A84" s="171" t="s">
        <v>143</v>
      </c>
      <c r="B84" s="53" t="s">
        <v>42</v>
      </c>
      <c r="C84" s="53"/>
      <c r="D84" s="53"/>
      <c r="E84" s="61">
        <v>0</v>
      </c>
      <c r="F84" s="226">
        <f t="shared" si="11"/>
        <v>0</v>
      </c>
      <c r="G84" s="232"/>
      <c r="H84" s="60">
        <v>0</v>
      </c>
      <c r="I84" s="61">
        <v>0</v>
      </c>
      <c r="J84" s="62">
        <f t="shared" ref="J84" si="17">H84*I84</f>
        <v>0</v>
      </c>
      <c r="K84" s="232"/>
      <c r="L84" s="60">
        <v>0</v>
      </c>
      <c r="M84" s="61">
        <v>0</v>
      </c>
      <c r="N84" s="63">
        <f t="shared" ref="N84" si="18">L84*M84</f>
        <v>0</v>
      </c>
      <c r="O84" s="232"/>
      <c r="P84" s="60">
        <v>0</v>
      </c>
      <c r="Q84" s="61">
        <v>0</v>
      </c>
      <c r="R84" s="64">
        <f t="shared" ref="R84" si="19">P84*Q84</f>
        <v>0</v>
      </c>
      <c r="S84" s="50">
        <f t="shared" ref="S84:S92" si="20">+F84+J84+N84+R84</f>
        <v>0</v>
      </c>
    </row>
    <row r="85" spans="1:20" x14ac:dyDescent="0.2">
      <c r="A85" s="171" t="s">
        <v>144</v>
      </c>
      <c r="B85" s="53" t="s">
        <v>40</v>
      </c>
      <c r="C85" s="53"/>
      <c r="D85" s="53"/>
      <c r="E85" s="61">
        <v>0</v>
      </c>
      <c r="F85" s="226">
        <f t="shared" si="11"/>
        <v>0</v>
      </c>
      <c r="G85" s="232"/>
      <c r="H85" s="60">
        <v>0</v>
      </c>
      <c r="I85" s="61">
        <v>0</v>
      </c>
      <c r="J85" s="62">
        <f t="shared" si="13"/>
        <v>0</v>
      </c>
      <c r="K85" s="232"/>
      <c r="L85" s="60">
        <v>0</v>
      </c>
      <c r="M85" s="61">
        <v>0</v>
      </c>
      <c r="N85" s="63">
        <f t="shared" si="14"/>
        <v>0</v>
      </c>
      <c r="O85" s="232"/>
      <c r="P85" s="60">
        <v>0</v>
      </c>
      <c r="Q85" s="61">
        <v>0</v>
      </c>
      <c r="R85" s="64">
        <f t="shared" si="15"/>
        <v>0</v>
      </c>
      <c r="S85" s="50">
        <f t="shared" si="20"/>
        <v>0</v>
      </c>
    </row>
    <row r="86" spans="1:20" x14ac:dyDescent="0.2">
      <c r="A86" s="171" t="s">
        <v>145</v>
      </c>
      <c r="B86" s="53" t="s">
        <v>328</v>
      </c>
      <c r="C86" s="53"/>
      <c r="D86" s="53"/>
      <c r="E86" s="61">
        <v>0</v>
      </c>
      <c r="F86" s="226">
        <f t="shared" si="11"/>
        <v>0</v>
      </c>
      <c r="G86" s="232"/>
      <c r="H86" s="60">
        <v>0</v>
      </c>
      <c r="I86" s="61">
        <v>0</v>
      </c>
      <c r="J86" s="62">
        <f t="shared" si="13"/>
        <v>0</v>
      </c>
      <c r="K86" s="232"/>
      <c r="L86" s="60">
        <v>0</v>
      </c>
      <c r="M86" s="61">
        <v>0</v>
      </c>
      <c r="N86" s="63">
        <f t="shared" si="14"/>
        <v>0</v>
      </c>
      <c r="O86" s="232"/>
      <c r="P86" s="60">
        <v>0</v>
      </c>
      <c r="Q86" s="61">
        <v>0</v>
      </c>
      <c r="R86" s="64">
        <f t="shared" si="15"/>
        <v>0</v>
      </c>
      <c r="S86" s="50">
        <f t="shared" si="20"/>
        <v>0</v>
      </c>
    </row>
    <row r="87" spans="1:20" ht="12" customHeight="1" x14ac:dyDescent="0.2">
      <c r="A87" s="171" t="s">
        <v>146</v>
      </c>
      <c r="B87" s="53" t="s">
        <v>172</v>
      </c>
      <c r="C87" s="53"/>
      <c r="D87" s="53"/>
      <c r="E87" s="61">
        <v>0</v>
      </c>
      <c r="F87" s="226">
        <f t="shared" si="11"/>
        <v>0</v>
      </c>
      <c r="G87" s="232"/>
      <c r="H87" s="60">
        <v>0</v>
      </c>
      <c r="I87" s="61">
        <v>0</v>
      </c>
      <c r="J87" s="62">
        <f t="shared" si="13"/>
        <v>0</v>
      </c>
      <c r="K87" s="232"/>
      <c r="L87" s="60">
        <v>0</v>
      </c>
      <c r="M87" s="61">
        <v>0</v>
      </c>
      <c r="N87" s="63">
        <f t="shared" si="14"/>
        <v>0</v>
      </c>
      <c r="O87" s="232"/>
      <c r="P87" s="60">
        <v>0</v>
      </c>
      <c r="Q87" s="61">
        <v>0</v>
      </c>
      <c r="R87" s="64">
        <f t="shared" si="15"/>
        <v>0</v>
      </c>
      <c r="S87" s="50">
        <f t="shared" si="20"/>
        <v>0</v>
      </c>
    </row>
    <row r="88" spans="1:20" x14ac:dyDescent="0.2">
      <c r="A88" s="171" t="s">
        <v>147</v>
      </c>
      <c r="B88" s="53" t="s">
        <v>41</v>
      </c>
      <c r="C88" s="53"/>
      <c r="D88" s="53"/>
      <c r="E88" s="61">
        <v>0</v>
      </c>
      <c r="F88" s="226">
        <f t="shared" si="11"/>
        <v>0</v>
      </c>
      <c r="G88" s="232"/>
      <c r="H88" s="60">
        <v>0</v>
      </c>
      <c r="I88" s="61">
        <v>0</v>
      </c>
      <c r="J88" s="62">
        <f t="shared" si="13"/>
        <v>0</v>
      </c>
      <c r="K88" s="232"/>
      <c r="L88" s="60">
        <v>0</v>
      </c>
      <c r="M88" s="61">
        <v>0</v>
      </c>
      <c r="N88" s="63">
        <f t="shared" si="14"/>
        <v>0</v>
      </c>
      <c r="O88" s="232"/>
      <c r="P88" s="60">
        <v>0</v>
      </c>
      <c r="Q88" s="61">
        <v>0</v>
      </c>
      <c r="R88" s="64">
        <f t="shared" si="15"/>
        <v>0</v>
      </c>
      <c r="S88" s="50">
        <f t="shared" si="20"/>
        <v>0</v>
      </c>
    </row>
    <row r="89" spans="1:20" x14ac:dyDescent="0.2">
      <c r="A89" s="171" t="s">
        <v>148</v>
      </c>
      <c r="B89" s="53" t="s">
        <v>378</v>
      </c>
      <c r="C89" s="53"/>
      <c r="D89" s="53"/>
      <c r="E89" s="61">
        <v>0</v>
      </c>
      <c r="F89" s="226">
        <f t="shared" si="11"/>
        <v>0</v>
      </c>
      <c r="G89" s="232"/>
      <c r="H89" s="60">
        <v>0</v>
      </c>
      <c r="I89" s="61">
        <v>0</v>
      </c>
      <c r="J89" s="62">
        <f t="shared" si="13"/>
        <v>0</v>
      </c>
      <c r="K89" s="232"/>
      <c r="L89" s="60">
        <v>0</v>
      </c>
      <c r="M89" s="61">
        <v>0</v>
      </c>
      <c r="N89" s="63">
        <f t="shared" si="14"/>
        <v>0</v>
      </c>
      <c r="O89" s="232"/>
      <c r="P89" s="60">
        <v>0</v>
      </c>
      <c r="Q89" s="61">
        <v>0</v>
      </c>
      <c r="R89" s="64">
        <f t="shared" si="15"/>
        <v>0</v>
      </c>
      <c r="S89" s="50">
        <f t="shared" si="20"/>
        <v>0</v>
      </c>
    </row>
    <row r="90" spans="1:20" x14ac:dyDescent="0.2">
      <c r="A90" s="171" t="s">
        <v>149</v>
      </c>
      <c r="B90" s="232" t="s">
        <v>171</v>
      </c>
      <c r="C90" s="232"/>
      <c r="D90" s="232"/>
      <c r="E90" s="61">
        <v>0</v>
      </c>
      <c r="F90" s="226">
        <f t="shared" si="11"/>
        <v>0</v>
      </c>
      <c r="G90" s="232"/>
      <c r="H90" s="60">
        <v>0</v>
      </c>
      <c r="I90" s="61">
        <v>0</v>
      </c>
      <c r="J90" s="62">
        <f t="shared" si="13"/>
        <v>0</v>
      </c>
      <c r="K90" s="232"/>
      <c r="L90" s="60">
        <v>0</v>
      </c>
      <c r="M90" s="61">
        <v>0</v>
      </c>
      <c r="N90" s="63">
        <f t="shared" si="14"/>
        <v>0</v>
      </c>
      <c r="O90" s="232"/>
      <c r="P90" s="60">
        <v>0</v>
      </c>
      <c r="Q90" s="61">
        <v>0</v>
      </c>
      <c r="R90" s="64">
        <f t="shared" si="15"/>
        <v>0</v>
      </c>
      <c r="S90" s="50">
        <f t="shared" si="20"/>
        <v>0</v>
      </c>
    </row>
    <row r="91" spans="1:20" x14ac:dyDescent="0.2">
      <c r="A91" s="171" t="s">
        <v>150</v>
      </c>
      <c r="B91" s="232" t="s">
        <v>121</v>
      </c>
      <c r="C91" s="232"/>
      <c r="D91" s="232"/>
      <c r="E91" s="61">
        <v>0</v>
      </c>
      <c r="F91" s="226">
        <f t="shared" si="11"/>
        <v>0</v>
      </c>
      <c r="G91" s="232"/>
      <c r="H91" s="60">
        <v>0</v>
      </c>
      <c r="I91" s="61">
        <v>0</v>
      </c>
      <c r="J91" s="62">
        <f t="shared" si="13"/>
        <v>0</v>
      </c>
      <c r="K91" s="232"/>
      <c r="L91" s="60">
        <v>0</v>
      </c>
      <c r="M91" s="61">
        <v>0</v>
      </c>
      <c r="N91" s="63">
        <f t="shared" si="14"/>
        <v>0</v>
      </c>
      <c r="O91" s="232"/>
      <c r="P91" s="60">
        <v>0</v>
      </c>
      <c r="Q91" s="61">
        <v>0</v>
      </c>
      <c r="R91" s="64">
        <f t="shared" si="15"/>
        <v>0</v>
      </c>
      <c r="S91" s="50">
        <f t="shared" si="20"/>
        <v>0</v>
      </c>
    </row>
    <row r="92" spans="1:20" x14ac:dyDescent="0.2">
      <c r="A92" s="171" t="s">
        <v>120</v>
      </c>
      <c r="B92" s="232" t="s">
        <v>228</v>
      </c>
      <c r="C92" s="232"/>
      <c r="D92" s="232"/>
      <c r="E92" s="61">
        <v>0</v>
      </c>
      <c r="F92" s="226">
        <f t="shared" si="11"/>
        <v>0</v>
      </c>
      <c r="G92" s="232"/>
      <c r="H92" s="60">
        <v>0</v>
      </c>
      <c r="I92" s="61">
        <v>0</v>
      </c>
      <c r="J92" s="62">
        <f t="shared" si="13"/>
        <v>0</v>
      </c>
      <c r="K92" s="232"/>
      <c r="L92" s="60">
        <v>0</v>
      </c>
      <c r="M92" s="61">
        <v>0</v>
      </c>
      <c r="N92" s="63">
        <f t="shared" si="14"/>
        <v>0</v>
      </c>
      <c r="O92" s="232"/>
      <c r="P92" s="60">
        <v>0</v>
      </c>
      <c r="Q92" s="61">
        <v>0</v>
      </c>
      <c r="R92" s="64">
        <f t="shared" si="15"/>
        <v>0</v>
      </c>
      <c r="S92" s="50">
        <f t="shared" si="20"/>
        <v>0</v>
      </c>
    </row>
    <row r="93" spans="1:20" s="182" customFormat="1" x14ac:dyDescent="0.2">
      <c r="A93" s="65"/>
      <c r="B93" s="66" t="s">
        <v>20</v>
      </c>
      <c r="C93" s="197"/>
      <c r="D93" s="197"/>
      <c r="E93" s="197"/>
      <c r="F93" s="57">
        <f>SUM(F71:F92)</f>
        <v>0</v>
      </c>
      <c r="G93" s="67"/>
      <c r="H93" s="67"/>
      <c r="I93" s="67"/>
      <c r="J93" s="57">
        <f>SUM(J71:J92)</f>
        <v>0</v>
      </c>
      <c r="K93" s="68"/>
      <c r="L93" s="68"/>
      <c r="M93" s="68"/>
      <c r="N93" s="58">
        <f>SUM(N71:N92)</f>
        <v>0</v>
      </c>
      <c r="O93" s="68"/>
      <c r="P93" s="68"/>
      <c r="Q93" s="68"/>
      <c r="R93" s="58">
        <f>SUM(R71:R92)</f>
        <v>0</v>
      </c>
      <c r="S93" s="59">
        <f>SUM(S71:S92)</f>
        <v>0</v>
      </c>
      <c r="T93" s="181"/>
    </row>
    <row r="94" spans="1:20" x14ac:dyDescent="0.2">
      <c r="A94" s="229" t="s">
        <v>151</v>
      </c>
      <c r="B94" s="231" t="s">
        <v>67</v>
      </c>
      <c r="C94" s="369" t="s">
        <v>453</v>
      </c>
      <c r="D94" s="369"/>
      <c r="E94" s="369"/>
      <c r="F94" s="369"/>
      <c r="G94" s="365" t="s">
        <v>10</v>
      </c>
      <c r="H94" s="366"/>
      <c r="I94" s="366"/>
      <c r="J94" s="367"/>
      <c r="K94" s="370" t="s">
        <v>11</v>
      </c>
      <c r="L94" s="371"/>
      <c r="M94" s="371"/>
      <c r="N94" s="372"/>
      <c r="O94" s="373" t="s">
        <v>12</v>
      </c>
      <c r="P94" s="374"/>
      <c r="Q94" s="374"/>
      <c r="R94" s="375"/>
      <c r="S94" s="51"/>
    </row>
    <row r="95" spans="1:20" ht="25.5" x14ac:dyDescent="0.2">
      <c r="A95" s="230"/>
      <c r="B95" s="232"/>
      <c r="C95" s="35" t="s">
        <v>187</v>
      </c>
      <c r="D95" s="36" t="s">
        <v>118</v>
      </c>
      <c r="E95" s="37" t="s">
        <v>104</v>
      </c>
      <c r="F95" s="208" t="s">
        <v>119</v>
      </c>
      <c r="G95" s="35" t="s">
        <v>187</v>
      </c>
      <c r="H95" s="36" t="s">
        <v>118</v>
      </c>
      <c r="I95" s="37" t="s">
        <v>104</v>
      </c>
      <c r="J95" s="38" t="s">
        <v>119</v>
      </c>
      <c r="K95" s="35" t="s">
        <v>187</v>
      </c>
      <c r="L95" s="36" t="s">
        <v>118</v>
      </c>
      <c r="M95" s="37" t="s">
        <v>104</v>
      </c>
      <c r="N95" s="39" t="s">
        <v>119</v>
      </c>
      <c r="O95" s="35" t="s">
        <v>187</v>
      </c>
      <c r="P95" s="36" t="s">
        <v>118</v>
      </c>
      <c r="Q95" s="37" t="s">
        <v>104</v>
      </c>
      <c r="R95" s="40" t="s">
        <v>119</v>
      </c>
      <c r="S95" s="41" t="s">
        <v>188</v>
      </c>
    </row>
    <row r="96" spans="1:20" x14ac:dyDescent="0.2">
      <c r="A96" s="171" t="s">
        <v>152</v>
      </c>
      <c r="B96" s="53" t="s">
        <v>43</v>
      </c>
      <c r="C96" s="53"/>
      <c r="D96" s="60">
        <v>0</v>
      </c>
      <c r="E96" s="61">
        <v>0</v>
      </c>
      <c r="F96" s="226">
        <f>D96*E96</f>
        <v>0</v>
      </c>
      <c r="G96" s="232"/>
      <c r="H96" s="60">
        <v>0</v>
      </c>
      <c r="I96" s="61">
        <v>0</v>
      </c>
      <c r="J96" s="62">
        <f>H96*I96</f>
        <v>0</v>
      </c>
      <c r="K96" s="232"/>
      <c r="L96" s="60">
        <v>0</v>
      </c>
      <c r="M96" s="61">
        <v>0</v>
      </c>
      <c r="N96" s="63">
        <f>L96*M96</f>
        <v>0</v>
      </c>
      <c r="O96" s="232"/>
      <c r="P96" s="60">
        <v>0</v>
      </c>
      <c r="Q96" s="61">
        <v>0</v>
      </c>
      <c r="R96" s="64">
        <f>P96*Q96</f>
        <v>0</v>
      </c>
      <c r="S96" s="50">
        <f t="shared" ref="S96:S103" si="21">+F96+J96+N96+R96</f>
        <v>0</v>
      </c>
    </row>
    <row r="97" spans="1:20" x14ac:dyDescent="0.2">
      <c r="A97" s="171" t="s">
        <v>153</v>
      </c>
      <c r="B97" s="53" t="s">
        <v>45</v>
      </c>
      <c r="C97" s="53"/>
      <c r="D97" s="60">
        <v>0</v>
      </c>
      <c r="E97" s="61">
        <v>0</v>
      </c>
      <c r="F97" s="226">
        <f t="shared" ref="F97:F103" si="22">D97*E97</f>
        <v>0</v>
      </c>
      <c r="G97" s="232"/>
      <c r="H97" s="60">
        <v>0</v>
      </c>
      <c r="I97" s="61">
        <v>0</v>
      </c>
      <c r="J97" s="62">
        <f t="shared" ref="J97:J103" si="23">H97*I97</f>
        <v>0</v>
      </c>
      <c r="K97" s="232"/>
      <c r="L97" s="60">
        <v>0</v>
      </c>
      <c r="M97" s="61">
        <v>0</v>
      </c>
      <c r="N97" s="63">
        <f t="shared" ref="N97:N103" si="24">L97*M97</f>
        <v>0</v>
      </c>
      <c r="O97" s="232"/>
      <c r="P97" s="60">
        <v>0</v>
      </c>
      <c r="Q97" s="61">
        <v>0</v>
      </c>
      <c r="R97" s="64">
        <f t="shared" ref="R97:R103" si="25">P97*Q97</f>
        <v>0</v>
      </c>
      <c r="S97" s="50">
        <f t="shared" si="21"/>
        <v>0</v>
      </c>
    </row>
    <row r="98" spans="1:20" x14ac:dyDescent="0.2">
      <c r="A98" s="171" t="s">
        <v>154</v>
      </c>
      <c r="B98" s="53" t="s">
        <v>202</v>
      </c>
      <c r="C98" s="53"/>
      <c r="D98" s="60">
        <v>0</v>
      </c>
      <c r="E98" s="61">
        <v>0</v>
      </c>
      <c r="F98" s="226">
        <f t="shared" si="22"/>
        <v>0</v>
      </c>
      <c r="G98" s="232"/>
      <c r="H98" s="60">
        <v>0</v>
      </c>
      <c r="I98" s="61">
        <v>0</v>
      </c>
      <c r="J98" s="62">
        <f t="shared" si="23"/>
        <v>0</v>
      </c>
      <c r="K98" s="232"/>
      <c r="L98" s="60">
        <v>0</v>
      </c>
      <c r="M98" s="61">
        <v>0</v>
      </c>
      <c r="N98" s="63">
        <f t="shared" si="24"/>
        <v>0</v>
      </c>
      <c r="O98" s="232"/>
      <c r="P98" s="60">
        <v>0</v>
      </c>
      <c r="Q98" s="61">
        <v>0</v>
      </c>
      <c r="R98" s="64">
        <f t="shared" si="25"/>
        <v>0</v>
      </c>
      <c r="S98" s="50">
        <f t="shared" si="21"/>
        <v>0</v>
      </c>
    </row>
    <row r="99" spans="1:20" x14ac:dyDescent="0.2">
      <c r="A99" s="171" t="s">
        <v>155</v>
      </c>
      <c r="B99" s="53" t="s">
        <v>268</v>
      </c>
      <c r="C99" s="53"/>
      <c r="D99" s="60">
        <v>0</v>
      </c>
      <c r="E99" s="61">
        <v>0</v>
      </c>
      <c r="F99" s="226">
        <f t="shared" si="22"/>
        <v>0</v>
      </c>
      <c r="G99" s="232"/>
      <c r="H99" s="60">
        <v>0</v>
      </c>
      <c r="I99" s="61">
        <v>0</v>
      </c>
      <c r="J99" s="62">
        <f t="shared" si="23"/>
        <v>0</v>
      </c>
      <c r="K99" s="232"/>
      <c r="L99" s="60">
        <v>0</v>
      </c>
      <c r="M99" s="61">
        <v>0</v>
      </c>
      <c r="N99" s="63">
        <f t="shared" si="24"/>
        <v>0</v>
      </c>
      <c r="O99" s="232"/>
      <c r="P99" s="60">
        <v>0</v>
      </c>
      <c r="Q99" s="61">
        <v>0</v>
      </c>
      <c r="R99" s="64">
        <f t="shared" si="25"/>
        <v>0</v>
      </c>
      <c r="S99" s="50">
        <f t="shared" si="21"/>
        <v>0</v>
      </c>
    </row>
    <row r="100" spans="1:20" x14ac:dyDescent="0.2">
      <c r="A100" s="171" t="s">
        <v>156</v>
      </c>
      <c r="B100" s="53" t="s">
        <v>283</v>
      </c>
      <c r="C100" s="53"/>
      <c r="D100" s="60">
        <v>0</v>
      </c>
      <c r="E100" s="61">
        <v>0</v>
      </c>
      <c r="F100" s="226">
        <f t="shared" si="22"/>
        <v>0</v>
      </c>
      <c r="G100" s="232"/>
      <c r="H100" s="60">
        <v>0</v>
      </c>
      <c r="I100" s="61">
        <v>0</v>
      </c>
      <c r="J100" s="62">
        <f t="shared" si="23"/>
        <v>0</v>
      </c>
      <c r="K100" s="232"/>
      <c r="L100" s="60">
        <v>0</v>
      </c>
      <c r="M100" s="61">
        <v>0</v>
      </c>
      <c r="N100" s="63">
        <f t="shared" si="24"/>
        <v>0</v>
      </c>
      <c r="O100" s="232"/>
      <c r="P100" s="60">
        <v>0</v>
      </c>
      <c r="Q100" s="61">
        <v>0</v>
      </c>
      <c r="R100" s="64">
        <f t="shared" si="25"/>
        <v>0</v>
      </c>
      <c r="S100" s="50">
        <f t="shared" si="21"/>
        <v>0</v>
      </c>
    </row>
    <row r="101" spans="1:20" x14ac:dyDescent="0.2">
      <c r="A101" s="171" t="s">
        <v>157</v>
      </c>
      <c r="B101" s="53" t="s">
        <v>269</v>
      </c>
      <c r="C101" s="53"/>
      <c r="D101" s="60">
        <v>0</v>
      </c>
      <c r="E101" s="61">
        <v>0</v>
      </c>
      <c r="F101" s="226">
        <f t="shared" si="22"/>
        <v>0</v>
      </c>
      <c r="G101" s="232"/>
      <c r="H101" s="60">
        <v>0</v>
      </c>
      <c r="I101" s="61">
        <v>0</v>
      </c>
      <c r="J101" s="62">
        <f t="shared" si="23"/>
        <v>0</v>
      </c>
      <c r="K101" s="232"/>
      <c r="L101" s="60">
        <v>0</v>
      </c>
      <c r="M101" s="61">
        <v>0</v>
      </c>
      <c r="N101" s="63">
        <f t="shared" si="24"/>
        <v>0</v>
      </c>
      <c r="O101" s="232"/>
      <c r="P101" s="60">
        <v>0</v>
      </c>
      <c r="Q101" s="61">
        <v>0</v>
      </c>
      <c r="R101" s="64">
        <f t="shared" si="25"/>
        <v>0</v>
      </c>
      <c r="S101" s="50">
        <f t="shared" si="21"/>
        <v>0</v>
      </c>
    </row>
    <row r="102" spans="1:20" x14ac:dyDescent="0.2">
      <c r="A102" s="171" t="s">
        <v>158</v>
      </c>
      <c r="B102" s="53" t="s">
        <v>284</v>
      </c>
      <c r="C102" s="53"/>
      <c r="D102" s="60">
        <v>0</v>
      </c>
      <c r="E102" s="61">
        <v>0</v>
      </c>
      <c r="F102" s="226">
        <f t="shared" si="22"/>
        <v>0</v>
      </c>
      <c r="G102" s="232"/>
      <c r="H102" s="60">
        <v>0</v>
      </c>
      <c r="I102" s="61">
        <v>0</v>
      </c>
      <c r="J102" s="62">
        <f t="shared" si="23"/>
        <v>0</v>
      </c>
      <c r="K102" s="232"/>
      <c r="L102" s="60">
        <v>0</v>
      </c>
      <c r="M102" s="61">
        <v>0</v>
      </c>
      <c r="N102" s="63">
        <f t="shared" si="24"/>
        <v>0</v>
      </c>
      <c r="O102" s="232"/>
      <c r="P102" s="60">
        <v>0</v>
      </c>
      <c r="Q102" s="61">
        <v>0</v>
      </c>
      <c r="R102" s="64">
        <f t="shared" si="25"/>
        <v>0</v>
      </c>
      <c r="S102" s="50">
        <f t="shared" si="21"/>
        <v>0</v>
      </c>
    </row>
    <row r="103" spans="1:20" x14ac:dyDescent="0.2">
      <c r="A103" s="171" t="s">
        <v>159</v>
      </c>
      <c r="B103" s="232" t="s">
        <v>228</v>
      </c>
      <c r="C103" s="232"/>
      <c r="D103" s="60">
        <v>0</v>
      </c>
      <c r="E103" s="61">
        <v>0</v>
      </c>
      <c r="F103" s="226">
        <f t="shared" si="22"/>
        <v>0</v>
      </c>
      <c r="G103" s="232"/>
      <c r="H103" s="60">
        <v>0</v>
      </c>
      <c r="I103" s="61">
        <v>0</v>
      </c>
      <c r="J103" s="62">
        <f t="shared" si="23"/>
        <v>0</v>
      </c>
      <c r="K103" s="232"/>
      <c r="L103" s="60">
        <v>0</v>
      </c>
      <c r="M103" s="61">
        <v>0</v>
      </c>
      <c r="N103" s="63">
        <f t="shared" si="24"/>
        <v>0</v>
      </c>
      <c r="O103" s="232"/>
      <c r="P103" s="60">
        <v>0</v>
      </c>
      <c r="Q103" s="61">
        <v>0</v>
      </c>
      <c r="R103" s="64">
        <f t="shared" si="25"/>
        <v>0</v>
      </c>
      <c r="S103" s="50">
        <f t="shared" si="21"/>
        <v>0</v>
      </c>
    </row>
    <row r="104" spans="1:20" s="182" customFormat="1" x14ac:dyDescent="0.2">
      <c r="A104" s="54"/>
      <c r="B104" s="55" t="s">
        <v>21</v>
      </c>
      <c r="C104" s="197"/>
      <c r="D104" s="197"/>
      <c r="E104" s="197"/>
      <c r="F104" s="57">
        <f>SUM(F96:F103)</f>
        <v>0</v>
      </c>
      <c r="G104" s="67"/>
      <c r="H104" s="67"/>
      <c r="I104" s="67"/>
      <c r="J104" s="57">
        <f>SUM(J96:J103)</f>
        <v>0</v>
      </c>
      <c r="K104" s="68"/>
      <c r="L104" s="68"/>
      <c r="M104" s="68"/>
      <c r="N104" s="58">
        <f>SUM(N96:N103)</f>
        <v>0</v>
      </c>
      <c r="O104" s="68"/>
      <c r="P104" s="68"/>
      <c r="Q104" s="68"/>
      <c r="R104" s="58">
        <f>SUM(R96:R103)</f>
        <v>0</v>
      </c>
      <c r="S104" s="50">
        <f>SUM(S96:S103)</f>
        <v>0</v>
      </c>
      <c r="T104" s="181"/>
    </row>
    <row r="105" spans="1:20" x14ac:dyDescent="0.2">
      <c r="A105" s="229" t="s">
        <v>160</v>
      </c>
      <c r="B105" s="231" t="s">
        <v>401</v>
      </c>
      <c r="C105" s="369" t="s">
        <v>453</v>
      </c>
      <c r="D105" s="369"/>
      <c r="E105" s="369"/>
      <c r="F105" s="369"/>
      <c r="G105" s="365" t="s">
        <v>10</v>
      </c>
      <c r="H105" s="366"/>
      <c r="I105" s="366"/>
      <c r="J105" s="367"/>
      <c r="K105" s="370" t="s">
        <v>11</v>
      </c>
      <c r="L105" s="371"/>
      <c r="M105" s="371"/>
      <c r="N105" s="372"/>
      <c r="O105" s="373" t="s">
        <v>12</v>
      </c>
      <c r="P105" s="374"/>
      <c r="Q105" s="374"/>
      <c r="R105" s="375"/>
      <c r="S105" s="51"/>
    </row>
    <row r="106" spans="1:20" ht="25.5" x14ac:dyDescent="0.2">
      <c r="A106" s="230"/>
      <c r="B106" s="232"/>
      <c r="C106" s="35" t="s">
        <v>187</v>
      </c>
      <c r="D106" s="36" t="s">
        <v>118</v>
      </c>
      <c r="E106" s="37" t="s">
        <v>104</v>
      </c>
      <c r="F106" s="208" t="s">
        <v>119</v>
      </c>
      <c r="G106" s="35" t="s">
        <v>187</v>
      </c>
      <c r="H106" s="36" t="s">
        <v>118</v>
      </c>
      <c r="I106" s="37" t="s">
        <v>104</v>
      </c>
      <c r="J106" s="38" t="s">
        <v>119</v>
      </c>
      <c r="K106" s="35" t="s">
        <v>187</v>
      </c>
      <c r="L106" s="36" t="s">
        <v>118</v>
      </c>
      <c r="M106" s="37" t="s">
        <v>104</v>
      </c>
      <c r="N106" s="39" t="s">
        <v>119</v>
      </c>
      <c r="O106" s="35" t="s">
        <v>187</v>
      </c>
      <c r="P106" s="36" t="s">
        <v>118</v>
      </c>
      <c r="Q106" s="37" t="s">
        <v>104</v>
      </c>
      <c r="R106" s="40" t="s">
        <v>119</v>
      </c>
      <c r="S106" s="41" t="s">
        <v>188</v>
      </c>
    </row>
    <row r="107" spans="1:20" x14ac:dyDescent="0.2">
      <c r="A107" s="171" t="s">
        <v>161</v>
      </c>
      <c r="B107" s="53" t="s">
        <v>402</v>
      </c>
      <c r="C107" s="53"/>
      <c r="D107" s="60">
        <v>0</v>
      </c>
      <c r="E107" s="61">
        <v>0</v>
      </c>
      <c r="F107" s="226">
        <f>D107*E107</f>
        <v>0</v>
      </c>
      <c r="G107" s="35"/>
      <c r="H107" s="60">
        <v>0</v>
      </c>
      <c r="I107" s="61">
        <v>0</v>
      </c>
      <c r="J107" s="62">
        <f t="shared" ref="J107:J113" si="26">H107*I107</f>
        <v>0</v>
      </c>
      <c r="K107" s="232"/>
      <c r="L107" s="60">
        <v>0</v>
      </c>
      <c r="M107" s="61">
        <v>0</v>
      </c>
      <c r="N107" s="63">
        <f t="shared" ref="N107:N113" si="27">L107*M107</f>
        <v>0</v>
      </c>
      <c r="O107" s="232"/>
      <c r="P107" s="60">
        <v>0</v>
      </c>
      <c r="Q107" s="61">
        <v>0</v>
      </c>
      <c r="R107" s="64">
        <f t="shared" ref="R107:R113" si="28">P107*Q107</f>
        <v>0</v>
      </c>
      <c r="S107" s="50">
        <f t="shared" ref="S107:S123" si="29">+F107+J107+N107+R107</f>
        <v>0</v>
      </c>
    </row>
    <row r="108" spans="1:20" x14ac:dyDescent="0.2">
      <c r="A108" s="171" t="s">
        <v>162</v>
      </c>
      <c r="B108" s="53" t="s">
        <v>411</v>
      </c>
      <c r="C108" s="53"/>
      <c r="D108" s="60">
        <v>0</v>
      </c>
      <c r="E108" s="61">
        <v>0</v>
      </c>
      <c r="F108" s="226">
        <f t="shared" ref="F108:F114" si="30">D108*E108</f>
        <v>0</v>
      </c>
      <c r="G108" s="35"/>
      <c r="H108" s="60">
        <v>0</v>
      </c>
      <c r="I108" s="61">
        <v>0</v>
      </c>
      <c r="J108" s="62">
        <f t="shared" si="26"/>
        <v>0</v>
      </c>
      <c r="K108" s="232"/>
      <c r="L108" s="60">
        <v>0</v>
      </c>
      <c r="M108" s="61">
        <v>0</v>
      </c>
      <c r="N108" s="63">
        <f t="shared" si="27"/>
        <v>0</v>
      </c>
      <c r="O108" s="232"/>
      <c r="P108" s="60">
        <v>0</v>
      </c>
      <c r="Q108" s="61">
        <v>0</v>
      </c>
      <c r="R108" s="64">
        <f t="shared" si="28"/>
        <v>0</v>
      </c>
      <c r="S108" s="50">
        <f t="shared" si="29"/>
        <v>0</v>
      </c>
    </row>
    <row r="109" spans="1:20" x14ac:dyDescent="0.2">
      <c r="A109" s="171" t="s">
        <v>163</v>
      </c>
      <c r="B109" s="53" t="s">
        <v>412</v>
      </c>
      <c r="C109" s="53"/>
      <c r="D109" s="60">
        <v>0</v>
      </c>
      <c r="E109" s="61">
        <v>0</v>
      </c>
      <c r="F109" s="226">
        <f t="shared" si="30"/>
        <v>0</v>
      </c>
      <c r="G109" s="35"/>
      <c r="H109" s="60">
        <v>0</v>
      </c>
      <c r="I109" s="61">
        <v>0</v>
      </c>
      <c r="J109" s="62">
        <f t="shared" si="26"/>
        <v>0</v>
      </c>
      <c r="K109" s="232"/>
      <c r="L109" s="60">
        <v>0</v>
      </c>
      <c r="M109" s="61">
        <v>0</v>
      </c>
      <c r="N109" s="63">
        <f t="shared" si="27"/>
        <v>0</v>
      </c>
      <c r="O109" s="232"/>
      <c r="P109" s="60">
        <v>0</v>
      </c>
      <c r="Q109" s="61">
        <v>0</v>
      </c>
      <c r="R109" s="64">
        <f t="shared" si="28"/>
        <v>0</v>
      </c>
      <c r="S109" s="50">
        <f t="shared" si="29"/>
        <v>0</v>
      </c>
    </row>
    <row r="110" spans="1:20" x14ac:dyDescent="0.2">
      <c r="A110" s="171" t="s">
        <v>164</v>
      </c>
      <c r="B110" s="53" t="s">
        <v>403</v>
      </c>
      <c r="C110" s="53"/>
      <c r="D110" s="60">
        <v>0</v>
      </c>
      <c r="E110" s="61">
        <v>0</v>
      </c>
      <c r="F110" s="226">
        <f t="shared" si="30"/>
        <v>0</v>
      </c>
      <c r="G110" s="35"/>
      <c r="H110" s="60">
        <v>0</v>
      </c>
      <c r="I110" s="61">
        <v>0</v>
      </c>
      <c r="J110" s="62">
        <f t="shared" si="26"/>
        <v>0</v>
      </c>
      <c r="K110" s="232"/>
      <c r="L110" s="60">
        <v>0</v>
      </c>
      <c r="M110" s="61">
        <v>0</v>
      </c>
      <c r="N110" s="63">
        <f t="shared" si="27"/>
        <v>0</v>
      </c>
      <c r="O110" s="232"/>
      <c r="P110" s="60">
        <v>0</v>
      </c>
      <c r="Q110" s="61">
        <v>0</v>
      </c>
      <c r="R110" s="64">
        <f t="shared" si="28"/>
        <v>0</v>
      </c>
      <c r="S110" s="50">
        <f t="shared" si="29"/>
        <v>0</v>
      </c>
    </row>
    <row r="111" spans="1:20" x14ac:dyDescent="0.2">
      <c r="A111" s="171" t="s">
        <v>165</v>
      </c>
      <c r="B111" s="53" t="s">
        <v>406</v>
      </c>
      <c r="C111" s="53"/>
      <c r="D111" s="60">
        <v>0</v>
      </c>
      <c r="E111" s="61">
        <v>0</v>
      </c>
      <c r="F111" s="226">
        <f t="shared" si="30"/>
        <v>0</v>
      </c>
      <c r="G111" s="35"/>
      <c r="H111" s="60">
        <v>0</v>
      </c>
      <c r="I111" s="61">
        <v>0</v>
      </c>
      <c r="J111" s="62">
        <f t="shared" si="26"/>
        <v>0</v>
      </c>
      <c r="K111" s="232"/>
      <c r="L111" s="60">
        <v>0</v>
      </c>
      <c r="M111" s="61">
        <v>0</v>
      </c>
      <c r="N111" s="63">
        <f t="shared" si="27"/>
        <v>0</v>
      </c>
      <c r="O111" s="232"/>
      <c r="P111" s="60">
        <v>0</v>
      </c>
      <c r="Q111" s="61">
        <v>0</v>
      </c>
      <c r="R111" s="64">
        <f t="shared" si="28"/>
        <v>0</v>
      </c>
      <c r="S111" s="50">
        <f t="shared" si="29"/>
        <v>0</v>
      </c>
    </row>
    <row r="112" spans="1:20" x14ac:dyDescent="0.2">
      <c r="A112" s="171" t="s">
        <v>166</v>
      </c>
      <c r="B112" s="153" t="s">
        <v>410</v>
      </c>
      <c r="C112" s="153"/>
      <c r="D112" s="60">
        <v>0</v>
      </c>
      <c r="E112" s="61">
        <v>0</v>
      </c>
      <c r="F112" s="226">
        <f t="shared" si="30"/>
        <v>0</v>
      </c>
      <c r="G112" s="35"/>
      <c r="H112" s="60">
        <v>0</v>
      </c>
      <c r="I112" s="61">
        <v>0</v>
      </c>
      <c r="J112" s="62">
        <f t="shared" si="26"/>
        <v>0</v>
      </c>
      <c r="K112" s="232"/>
      <c r="L112" s="60">
        <v>0</v>
      </c>
      <c r="M112" s="61">
        <v>0</v>
      </c>
      <c r="N112" s="63">
        <f t="shared" si="27"/>
        <v>0</v>
      </c>
      <c r="O112" s="232"/>
      <c r="P112" s="60">
        <v>0</v>
      </c>
      <c r="Q112" s="61">
        <v>0</v>
      </c>
      <c r="R112" s="64">
        <f t="shared" si="28"/>
        <v>0</v>
      </c>
      <c r="S112" s="50">
        <f t="shared" si="29"/>
        <v>0</v>
      </c>
    </row>
    <row r="113" spans="1:20" x14ac:dyDescent="0.2">
      <c r="A113" s="88" t="s">
        <v>167</v>
      </c>
      <c r="B113" s="53" t="s">
        <v>405</v>
      </c>
      <c r="C113" s="53"/>
      <c r="D113" s="60">
        <v>0</v>
      </c>
      <c r="E113" s="61">
        <v>0</v>
      </c>
      <c r="F113" s="226">
        <f t="shared" si="30"/>
        <v>0</v>
      </c>
      <c r="G113" s="35"/>
      <c r="H113" s="60">
        <v>0</v>
      </c>
      <c r="I113" s="61">
        <v>0</v>
      </c>
      <c r="J113" s="62">
        <f t="shared" si="26"/>
        <v>0</v>
      </c>
      <c r="K113" s="232"/>
      <c r="L113" s="60">
        <v>0</v>
      </c>
      <c r="M113" s="61">
        <v>0</v>
      </c>
      <c r="N113" s="63">
        <f t="shared" si="27"/>
        <v>0</v>
      </c>
      <c r="O113" s="232"/>
      <c r="P113" s="60">
        <v>0</v>
      </c>
      <c r="Q113" s="61">
        <v>0</v>
      </c>
      <c r="R113" s="64">
        <f t="shared" si="28"/>
        <v>0</v>
      </c>
      <c r="S113" s="50">
        <f t="shared" si="29"/>
        <v>0</v>
      </c>
    </row>
    <row r="114" spans="1:20" x14ac:dyDescent="0.2">
      <c r="A114" s="165" t="s">
        <v>168</v>
      </c>
      <c r="B114" s="53" t="s">
        <v>404</v>
      </c>
      <c r="C114" s="53"/>
      <c r="D114" s="60">
        <v>0</v>
      </c>
      <c r="E114" s="61">
        <v>0</v>
      </c>
      <c r="F114" s="226">
        <f t="shared" si="30"/>
        <v>0</v>
      </c>
      <c r="G114" s="232"/>
      <c r="H114" s="60">
        <v>0</v>
      </c>
      <c r="I114" s="61">
        <v>0</v>
      </c>
      <c r="J114" s="62">
        <f>H114*I114</f>
        <v>0</v>
      </c>
      <c r="K114" s="232"/>
      <c r="L114" s="60">
        <v>0</v>
      </c>
      <c r="M114" s="61">
        <v>0</v>
      </c>
      <c r="N114" s="63">
        <f>L114*M114</f>
        <v>0</v>
      </c>
      <c r="O114" s="232"/>
      <c r="P114" s="60">
        <v>0</v>
      </c>
      <c r="Q114" s="61">
        <v>0</v>
      </c>
      <c r="R114" s="64">
        <f>P114*Q114</f>
        <v>0</v>
      </c>
      <c r="S114" s="50">
        <f t="shared" si="29"/>
        <v>0</v>
      </c>
    </row>
    <row r="115" spans="1:20" x14ac:dyDescent="0.2">
      <c r="A115" s="165" t="s">
        <v>169</v>
      </c>
      <c r="B115" s="232" t="s">
        <v>413</v>
      </c>
      <c r="C115" s="232"/>
      <c r="D115" s="60">
        <v>0</v>
      </c>
      <c r="E115" s="61">
        <v>0</v>
      </c>
      <c r="F115" s="226">
        <f>D115*E115</f>
        <v>0</v>
      </c>
      <c r="G115" s="232"/>
      <c r="H115" s="60">
        <v>0</v>
      </c>
      <c r="I115" s="61">
        <v>0</v>
      </c>
      <c r="J115" s="62">
        <f t="shared" ref="J115:J123" si="31">H115*I115</f>
        <v>0</v>
      </c>
      <c r="K115" s="232"/>
      <c r="L115" s="60">
        <v>0</v>
      </c>
      <c r="M115" s="61">
        <v>0</v>
      </c>
      <c r="N115" s="63">
        <f t="shared" ref="N115:N123" si="32">L115*M115</f>
        <v>0</v>
      </c>
      <c r="O115" s="232"/>
      <c r="P115" s="60">
        <v>0</v>
      </c>
      <c r="Q115" s="61">
        <v>0</v>
      </c>
      <c r="R115" s="64">
        <f t="shared" ref="R115:R123" si="33">P115*Q115</f>
        <v>0</v>
      </c>
      <c r="S115" s="50">
        <f t="shared" si="29"/>
        <v>0</v>
      </c>
    </row>
    <row r="116" spans="1:20" x14ac:dyDescent="0.2">
      <c r="A116" s="165" t="s">
        <v>170</v>
      </c>
      <c r="B116" s="172" t="s">
        <v>414</v>
      </c>
      <c r="C116" s="172"/>
      <c r="D116" s="60">
        <v>0</v>
      </c>
      <c r="E116" s="61">
        <v>0</v>
      </c>
      <c r="F116" s="226">
        <f t="shared" ref="F116:F123" si="34">D116*E116</f>
        <v>0</v>
      </c>
      <c r="G116" s="232"/>
      <c r="H116" s="60">
        <v>0</v>
      </c>
      <c r="I116" s="61">
        <v>0</v>
      </c>
      <c r="J116" s="62">
        <f t="shared" si="31"/>
        <v>0</v>
      </c>
      <c r="K116" s="232"/>
      <c r="L116" s="60">
        <v>0</v>
      </c>
      <c r="M116" s="61">
        <v>0</v>
      </c>
      <c r="N116" s="63">
        <f t="shared" si="32"/>
        <v>0</v>
      </c>
      <c r="O116" s="232"/>
      <c r="P116" s="60">
        <v>0</v>
      </c>
      <c r="Q116" s="61">
        <v>0</v>
      </c>
      <c r="R116" s="64">
        <f t="shared" si="33"/>
        <v>0</v>
      </c>
      <c r="S116" s="50">
        <f t="shared" si="29"/>
        <v>0</v>
      </c>
    </row>
    <row r="117" spans="1:20" x14ac:dyDescent="0.2">
      <c r="A117" s="165" t="s">
        <v>75</v>
      </c>
      <c r="B117" s="53" t="s">
        <v>409</v>
      </c>
      <c r="C117" s="53"/>
      <c r="D117" s="60">
        <v>0</v>
      </c>
      <c r="E117" s="61">
        <v>0</v>
      </c>
      <c r="F117" s="226">
        <f t="shared" si="34"/>
        <v>0</v>
      </c>
      <c r="G117" s="232"/>
      <c r="H117" s="60">
        <v>0</v>
      </c>
      <c r="I117" s="61">
        <v>0</v>
      </c>
      <c r="J117" s="62">
        <f t="shared" si="31"/>
        <v>0</v>
      </c>
      <c r="K117" s="232"/>
      <c r="L117" s="60">
        <v>0</v>
      </c>
      <c r="M117" s="61">
        <v>0</v>
      </c>
      <c r="N117" s="63">
        <f t="shared" si="32"/>
        <v>0</v>
      </c>
      <c r="O117" s="232"/>
      <c r="P117" s="60">
        <v>0</v>
      </c>
      <c r="Q117" s="61">
        <v>0</v>
      </c>
      <c r="R117" s="64">
        <f t="shared" si="33"/>
        <v>0</v>
      </c>
      <c r="S117" s="50">
        <f t="shared" si="29"/>
        <v>0</v>
      </c>
    </row>
    <row r="118" spans="1:20" x14ac:dyDescent="0.2">
      <c r="A118" s="165" t="s">
        <v>76</v>
      </c>
      <c r="B118" s="53" t="s">
        <v>407</v>
      </c>
      <c r="C118" s="53"/>
      <c r="D118" s="60">
        <v>0</v>
      </c>
      <c r="E118" s="61">
        <v>0</v>
      </c>
      <c r="F118" s="226">
        <f t="shared" si="34"/>
        <v>0</v>
      </c>
      <c r="G118" s="232"/>
      <c r="H118" s="60">
        <v>0</v>
      </c>
      <c r="I118" s="61">
        <v>0</v>
      </c>
      <c r="J118" s="62">
        <f t="shared" si="31"/>
        <v>0</v>
      </c>
      <c r="K118" s="232"/>
      <c r="L118" s="60">
        <v>0</v>
      </c>
      <c r="M118" s="61">
        <v>0</v>
      </c>
      <c r="N118" s="63">
        <f t="shared" si="32"/>
        <v>0</v>
      </c>
      <c r="O118" s="232"/>
      <c r="P118" s="60">
        <v>0</v>
      </c>
      <c r="Q118" s="61">
        <v>0</v>
      </c>
      <c r="R118" s="64">
        <f t="shared" si="33"/>
        <v>0</v>
      </c>
      <c r="S118" s="50">
        <f t="shared" si="29"/>
        <v>0</v>
      </c>
    </row>
    <row r="119" spans="1:20" x14ac:dyDescent="0.2">
      <c r="A119" s="165" t="s">
        <v>77</v>
      </c>
      <c r="B119" s="166" t="s">
        <v>415</v>
      </c>
      <c r="C119" s="166"/>
      <c r="D119" s="60">
        <v>0</v>
      </c>
      <c r="E119" s="61">
        <v>0</v>
      </c>
      <c r="F119" s="226">
        <f t="shared" si="34"/>
        <v>0</v>
      </c>
      <c r="G119" s="232"/>
      <c r="H119" s="60">
        <v>0</v>
      </c>
      <c r="I119" s="61">
        <v>0</v>
      </c>
      <c r="J119" s="62">
        <f t="shared" si="31"/>
        <v>0</v>
      </c>
      <c r="K119" s="232"/>
      <c r="L119" s="60">
        <v>0</v>
      </c>
      <c r="M119" s="61">
        <v>0</v>
      </c>
      <c r="N119" s="63">
        <f t="shared" si="32"/>
        <v>0</v>
      </c>
      <c r="O119" s="232"/>
      <c r="P119" s="60">
        <v>0</v>
      </c>
      <c r="Q119" s="61">
        <v>0</v>
      </c>
      <c r="R119" s="64">
        <f t="shared" si="33"/>
        <v>0</v>
      </c>
      <c r="S119" s="50">
        <f t="shared" si="29"/>
        <v>0</v>
      </c>
    </row>
    <row r="120" spans="1:20" x14ac:dyDescent="0.2">
      <c r="A120" s="165" t="s">
        <v>416</v>
      </c>
      <c r="B120" s="53" t="s">
        <v>408</v>
      </c>
      <c r="C120" s="53"/>
      <c r="D120" s="60">
        <v>0</v>
      </c>
      <c r="E120" s="61">
        <v>0</v>
      </c>
      <c r="F120" s="226">
        <f t="shared" si="34"/>
        <v>0</v>
      </c>
      <c r="G120" s="232"/>
      <c r="H120" s="60">
        <v>0</v>
      </c>
      <c r="I120" s="61">
        <v>0</v>
      </c>
      <c r="J120" s="62">
        <f t="shared" si="31"/>
        <v>0</v>
      </c>
      <c r="K120" s="232"/>
      <c r="L120" s="60">
        <v>0</v>
      </c>
      <c r="M120" s="61">
        <v>0</v>
      </c>
      <c r="N120" s="63">
        <f t="shared" si="32"/>
        <v>0</v>
      </c>
      <c r="O120" s="232"/>
      <c r="P120" s="60">
        <v>0</v>
      </c>
      <c r="Q120" s="61">
        <v>0</v>
      </c>
      <c r="R120" s="64">
        <f t="shared" si="33"/>
        <v>0</v>
      </c>
      <c r="S120" s="50">
        <f t="shared" si="29"/>
        <v>0</v>
      </c>
    </row>
    <row r="121" spans="1:20" x14ac:dyDescent="0.2">
      <c r="A121" s="165" t="s">
        <v>417</v>
      </c>
      <c r="B121" s="153" t="s">
        <v>419</v>
      </c>
      <c r="C121" s="153"/>
      <c r="D121" s="60">
        <v>0</v>
      </c>
      <c r="E121" s="61">
        <v>0</v>
      </c>
      <c r="F121" s="226">
        <f t="shared" si="34"/>
        <v>0</v>
      </c>
      <c r="G121" s="232"/>
      <c r="H121" s="60">
        <v>0</v>
      </c>
      <c r="I121" s="61">
        <v>0</v>
      </c>
      <c r="J121" s="62">
        <f t="shared" si="31"/>
        <v>0</v>
      </c>
      <c r="K121" s="232"/>
      <c r="L121" s="60">
        <v>0</v>
      </c>
      <c r="M121" s="61">
        <v>0</v>
      </c>
      <c r="N121" s="63">
        <f t="shared" si="32"/>
        <v>0</v>
      </c>
      <c r="O121" s="232"/>
      <c r="P121" s="60">
        <v>0</v>
      </c>
      <c r="Q121" s="61">
        <v>0</v>
      </c>
      <c r="R121" s="64">
        <f t="shared" si="33"/>
        <v>0</v>
      </c>
      <c r="S121" s="50">
        <f t="shared" si="29"/>
        <v>0</v>
      </c>
    </row>
    <row r="122" spans="1:20" x14ac:dyDescent="0.2">
      <c r="A122" s="165" t="s">
        <v>418</v>
      </c>
      <c r="B122" s="53" t="s">
        <v>42</v>
      </c>
      <c r="C122" s="53"/>
      <c r="D122" s="60">
        <v>0</v>
      </c>
      <c r="E122" s="61">
        <v>0</v>
      </c>
      <c r="F122" s="226">
        <f t="shared" si="34"/>
        <v>0</v>
      </c>
      <c r="G122" s="232"/>
      <c r="H122" s="60">
        <v>0</v>
      </c>
      <c r="I122" s="61">
        <v>0</v>
      </c>
      <c r="J122" s="62">
        <f t="shared" si="31"/>
        <v>0</v>
      </c>
      <c r="K122" s="232"/>
      <c r="L122" s="60">
        <v>0</v>
      </c>
      <c r="M122" s="61">
        <v>0</v>
      </c>
      <c r="N122" s="63">
        <f t="shared" si="32"/>
        <v>0</v>
      </c>
      <c r="O122" s="232"/>
      <c r="P122" s="60">
        <v>0</v>
      </c>
      <c r="Q122" s="61">
        <v>0</v>
      </c>
      <c r="R122" s="64">
        <f t="shared" si="33"/>
        <v>0</v>
      </c>
      <c r="S122" s="50">
        <f t="shared" si="29"/>
        <v>0</v>
      </c>
    </row>
    <row r="123" spans="1:20" x14ac:dyDescent="0.2">
      <c r="A123" s="165" t="s">
        <v>420</v>
      </c>
      <c r="B123" s="232" t="s">
        <v>228</v>
      </c>
      <c r="C123" s="232"/>
      <c r="D123" s="60">
        <v>0</v>
      </c>
      <c r="E123" s="61">
        <v>0</v>
      </c>
      <c r="F123" s="226">
        <f t="shared" si="34"/>
        <v>0</v>
      </c>
      <c r="G123" s="232"/>
      <c r="H123" s="60">
        <v>0</v>
      </c>
      <c r="I123" s="61">
        <v>0</v>
      </c>
      <c r="J123" s="62">
        <f t="shared" si="31"/>
        <v>0</v>
      </c>
      <c r="K123" s="232"/>
      <c r="L123" s="60">
        <v>0</v>
      </c>
      <c r="M123" s="61">
        <v>0</v>
      </c>
      <c r="N123" s="63">
        <f t="shared" si="32"/>
        <v>0</v>
      </c>
      <c r="O123" s="232"/>
      <c r="P123" s="60">
        <v>0</v>
      </c>
      <c r="Q123" s="61">
        <v>0</v>
      </c>
      <c r="R123" s="64">
        <f t="shared" si="33"/>
        <v>0</v>
      </c>
      <c r="S123" s="50">
        <f t="shared" si="29"/>
        <v>0</v>
      </c>
    </row>
    <row r="124" spans="1:20" s="182" customFormat="1" x14ac:dyDescent="0.2">
      <c r="A124" s="54"/>
      <c r="B124" s="55" t="s">
        <v>21</v>
      </c>
      <c r="C124" s="197"/>
      <c r="D124" s="197"/>
      <c r="E124" s="197"/>
      <c r="F124" s="57">
        <f>SUM(F107:F123)</f>
        <v>0</v>
      </c>
      <c r="G124" s="67"/>
      <c r="H124" s="67"/>
      <c r="I124" s="67"/>
      <c r="J124" s="57">
        <f>SUM(J114:J123)</f>
        <v>0</v>
      </c>
      <c r="K124" s="68"/>
      <c r="L124" s="68"/>
      <c r="M124" s="68"/>
      <c r="N124" s="58">
        <f>SUM(N114:N123)</f>
        <v>0</v>
      </c>
      <c r="O124" s="68"/>
      <c r="P124" s="68"/>
      <c r="Q124" s="68"/>
      <c r="R124" s="58">
        <f>SUM(R107:R123)</f>
        <v>0</v>
      </c>
      <c r="S124" s="50">
        <f>SUM(S107:S123)</f>
        <v>0</v>
      </c>
      <c r="T124" s="181"/>
    </row>
    <row r="125" spans="1:20" x14ac:dyDescent="0.2">
      <c r="A125" s="229" t="s">
        <v>160</v>
      </c>
      <c r="B125" s="231" t="s">
        <v>454</v>
      </c>
      <c r="C125" s="369" t="s">
        <v>453</v>
      </c>
      <c r="D125" s="369"/>
      <c r="E125" s="369"/>
      <c r="F125" s="369"/>
      <c r="G125" s="233" t="s">
        <v>10</v>
      </c>
      <c r="H125" s="234"/>
      <c r="I125" s="234"/>
      <c r="J125" s="235"/>
      <c r="K125" s="370" t="s">
        <v>11</v>
      </c>
      <c r="L125" s="371"/>
      <c r="M125" s="371"/>
      <c r="N125" s="372"/>
      <c r="O125" s="373" t="s">
        <v>12</v>
      </c>
      <c r="P125" s="374"/>
      <c r="Q125" s="374"/>
      <c r="R125" s="375"/>
      <c r="S125" s="51"/>
    </row>
    <row r="126" spans="1:20" ht="25.5" x14ac:dyDescent="0.2">
      <c r="A126" s="230"/>
      <c r="B126" s="232"/>
      <c r="C126" s="35" t="s">
        <v>187</v>
      </c>
      <c r="D126" s="36" t="s">
        <v>118</v>
      </c>
      <c r="E126" s="37" t="s">
        <v>104</v>
      </c>
      <c r="F126" s="208" t="s">
        <v>119</v>
      </c>
      <c r="G126" s="35" t="s">
        <v>187</v>
      </c>
      <c r="H126" s="36" t="s">
        <v>118</v>
      </c>
      <c r="I126" s="37" t="s">
        <v>104</v>
      </c>
      <c r="J126" s="38" t="s">
        <v>119</v>
      </c>
      <c r="K126" s="35" t="s">
        <v>187</v>
      </c>
      <c r="L126" s="36" t="s">
        <v>118</v>
      </c>
      <c r="M126" s="37" t="s">
        <v>104</v>
      </c>
      <c r="N126" s="39" t="s">
        <v>119</v>
      </c>
      <c r="O126" s="35" t="s">
        <v>187</v>
      </c>
      <c r="P126" s="36" t="s">
        <v>118</v>
      </c>
      <c r="Q126" s="37" t="s">
        <v>104</v>
      </c>
      <c r="R126" s="40" t="s">
        <v>119</v>
      </c>
      <c r="S126" s="41" t="s">
        <v>188</v>
      </c>
    </row>
    <row r="127" spans="1:20" x14ac:dyDescent="0.2">
      <c r="A127" s="171" t="s">
        <v>424</v>
      </c>
      <c r="B127" s="53" t="s">
        <v>361</v>
      </c>
      <c r="C127" s="53"/>
      <c r="D127" s="60">
        <v>0</v>
      </c>
      <c r="E127" s="61">
        <v>0</v>
      </c>
      <c r="F127" s="226">
        <f t="shared" ref="F127:F130" si="35">D127*E127</f>
        <v>0</v>
      </c>
      <c r="G127" s="232"/>
      <c r="H127" s="60">
        <v>0</v>
      </c>
      <c r="I127" s="61">
        <v>0</v>
      </c>
      <c r="J127" s="62">
        <f>H127*I127</f>
        <v>0</v>
      </c>
      <c r="K127" s="232"/>
      <c r="L127" s="60">
        <v>0</v>
      </c>
      <c r="M127" s="61">
        <v>0</v>
      </c>
      <c r="N127" s="63">
        <f>L127*M127</f>
        <v>0</v>
      </c>
      <c r="O127" s="232"/>
      <c r="P127" s="60">
        <v>0</v>
      </c>
      <c r="Q127" s="61">
        <v>0</v>
      </c>
      <c r="R127" s="64">
        <f>P127*Q127</f>
        <v>0</v>
      </c>
      <c r="S127" s="51">
        <f>+R127+N127+J127+F127</f>
        <v>0</v>
      </c>
    </row>
    <row r="128" spans="1:20" x14ac:dyDescent="0.2">
      <c r="A128" s="171" t="s">
        <v>425</v>
      </c>
      <c r="B128" s="53" t="s">
        <v>366</v>
      </c>
      <c r="C128" s="53"/>
      <c r="D128" s="60">
        <v>0</v>
      </c>
      <c r="E128" s="61">
        <v>0</v>
      </c>
      <c r="F128" s="226">
        <f t="shared" si="35"/>
        <v>0</v>
      </c>
      <c r="G128" s="232"/>
      <c r="H128" s="60">
        <v>0</v>
      </c>
      <c r="I128" s="61">
        <v>0</v>
      </c>
      <c r="J128" s="62">
        <f t="shared" ref="J128:J134" si="36">H128*I128</f>
        <v>0</v>
      </c>
      <c r="K128" s="232"/>
      <c r="L128" s="60">
        <v>0</v>
      </c>
      <c r="M128" s="61">
        <v>0</v>
      </c>
      <c r="N128" s="63">
        <f t="shared" ref="N128:N134" si="37">L128*M128</f>
        <v>0</v>
      </c>
      <c r="O128" s="232"/>
      <c r="P128" s="60">
        <v>0</v>
      </c>
      <c r="Q128" s="61">
        <v>0</v>
      </c>
      <c r="R128" s="64">
        <f t="shared" ref="R128:R134" si="38">P128*Q128</f>
        <v>0</v>
      </c>
      <c r="S128" s="51">
        <f t="shared" ref="S128:S134" si="39">+R128+N128+J128+F128</f>
        <v>0</v>
      </c>
    </row>
    <row r="129" spans="1:20" x14ac:dyDescent="0.2">
      <c r="A129" s="171" t="s">
        <v>426</v>
      </c>
      <c r="B129" s="53" t="s">
        <v>362</v>
      </c>
      <c r="C129" s="53"/>
      <c r="D129" s="60">
        <v>0</v>
      </c>
      <c r="E129" s="61">
        <v>0</v>
      </c>
      <c r="F129" s="226">
        <f t="shared" si="35"/>
        <v>0</v>
      </c>
      <c r="G129" s="232"/>
      <c r="H129" s="60">
        <v>0</v>
      </c>
      <c r="I129" s="61">
        <v>0</v>
      </c>
      <c r="J129" s="62">
        <f t="shared" si="36"/>
        <v>0</v>
      </c>
      <c r="K129" s="232"/>
      <c r="L129" s="60">
        <v>0</v>
      </c>
      <c r="M129" s="61">
        <v>0</v>
      </c>
      <c r="N129" s="63">
        <f t="shared" si="37"/>
        <v>0</v>
      </c>
      <c r="O129" s="232"/>
      <c r="P129" s="60">
        <v>0</v>
      </c>
      <c r="Q129" s="61">
        <v>0</v>
      </c>
      <c r="R129" s="64">
        <f t="shared" si="38"/>
        <v>0</v>
      </c>
      <c r="S129" s="51">
        <f t="shared" si="39"/>
        <v>0</v>
      </c>
    </row>
    <row r="130" spans="1:20" x14ac:dyDescent="0.2">
      <c r="A130" s="171" t="s">
        <v>427</v>
      </c>
      <c r="B130" s="162" t="s">
        <v>363</v>
      </c>
      <c r="C130" s="162"/>
      <c r="D130" s="60">
        <v>0</v>
      </c>
      <c r="E130" s="61">
        <v>0</v>
      </c>
      <c r="F130" s="226">
        <f t="shared" si="35"/>
        <v>0</v>
      </c>
      <c r="G130" s="232"/>
      <c r="H130" s="60">
        <v>0</v>
      </c>
      <c r="I130" s="61">
        <v>0</v>
      </c>
      <c r="J130" s="62">
        <f t="shared" si="36"/>
        <v>0</v>
      </c>
      <c r="K130" s="232"/>
      <c r="L130" s="60">
        <v>0</v>
      </c>
      <c r="M130" s="61">
        <v>0</v>
      </c>
      <c r="N130" s="63">
        <f t="shared" si="37"/>
        <v>0</v>
      </c>
      <c r="O130" s="232"/>
      <c r="P130" s="60">
        <v>0</v>
      </c>
      <c r="Q130" s="61">
        <v>0</v>
      </c>
      <c r="R130" s="64">
        <f t="shared" si="38"/>
        <v>0</v>
      </c>
      <c r="S130" s="51">
        <f t="shared" si="39"/>
        <v>0</v>
      </c>
    </row>
    <row r="131" spans="1:20" x14ac:dyDescent="0.2">
      <c r="A131" s="171" t="s">
        <v>428</v>
      </c>
      <c r="B131" s="53" t="s">
        <v>364</v>
      </c>
      <c r="C131" s="53"/>
      <c r="D131" s="60">
        <v>0</v>
      </c>
      <c r="E131" s="61">
        <v>0</v>
      </c>
      <c r="F131" s="226">
        <f>D131*E131</f>
        <v>0</v>
      </c>
      <c r="G131" s="232"/>
      <c r="H131" s="60">
        <v>0</v>
      </c>
      <c r="I131" s="61">
        <v>0</v>
      </c>
      <c r="J131" s="62">
        <f t="shared" si="36"/>
        <v>0</v>
      </c>
      <c r="K131" s="232"/>
      <c r="L131" s="60">
        <v>0</v>
      </c>
      <c r="M131" s="61">
        <v>0</v>
      </c>
      <c r="N131" s="63">
        <f t="shared" si="37"/>
        <v>0</v>
      </c>
      <c r="O131" s="232"/>
      <c r="P131" s="60">
        <v>0</v>
      </c>
      <c r="Q131" s="61">
        <v>0</v>
      </c>
      <c r="R131" s="64">
        <f t="shared" si="38"/>
        <v>0</v>
      </c>
      <c r="S131" s="51">
        <f t="shared" si="39"/>
        <v>0</v>
      </c>
    </row>
    <row r="132" spans="1:20" x14ac:dyDescent="0.2">
      <c r="A132" s="171" t="s">
        <v>429</v>
      </c>
      <c r="B132" s="53" t="s">
        <v>365</v>
      </c>
      <c r="C132" s="53"/>
      <c r="D132" s="60">
        <v>0</v>
      </c>
      <c r="E132" s="61">
        <v>0</v>
      </c>
      <c r="F132" s="226">
        <f t="shared" ref="F132:F134" si="40">D132*E132</f>
        <v>0</v>
      </c>
      <c r="G132" s="232"/>
      <c r="H132" s="60">
        <v>0</v>
      </c>
      <c r="I132" s="61">
        <v>0</v>
      </c>
      <c r="J132" s="62">
        <f t="shared" si="36"/>
        <v>0</v>
      </c>
      <c r="K132" s="232"/>
      <c r="L132" s="60">
        <v>0</v>
      </c>
      <c r="M132" s="61">
        <v>0</v>
      </c>
      <c r="N132" s="63">
        <f t="shared" si="37"/>
        <v>0</v>
      </c>
      <c r="O132" s="232"/>
      <c r="P132" s="60">
        <v>0</v>
      </c>
      <c r="Q132" s="61">
        <v>0</v>
      </c>
      <c r="R132" s="64">
        <f t="shared" si="38"/>
        <v>0</v>
      </c>
      <c r="S132" s="51">
        <f t="shared" si="39"/>
        <v>0</v>
      </c>
    </row>
    <row r="133" spans="1:20" x14ac:dyDescent="0.2">
      <c r="A133" s="171" t="s">
        <v>430</v>
      </c>
      <c r="B133" s="53" t="s">
        <v>379</v>
      </c>
      <c r="C133" s="53"/>
      <c r="D133" s="60">
        <v>0</v>
      </c>
      <c r="E133" s="61">
        <v>0</v>
      </c>
      <c r="F133" s="226">
        <f t="shared" si="40"/>
        <v>0</v>
      </c>
      <c r="G133" s="232"/>
      <c r="H133" s="60">
        <v>0</v>
      </c>
      <c r="I133" s="61">
        <v>0</v>
      </c>
      <c r="J133" s="62">
        <f t="shared" si="36"/>
        <v>0</v>
      </c>
      <c r="K133" s="232"/>
      <c r="L133" s="60">
        <v>0</v>
      </c>
      <c r="M133" s="61">
        <v>0</v>
      </c>
      <c r="N133" s="63">
        <f t="shared" si="37"/>
        <v>0</v>
      </c>
      <c r="O133" s="232"/>
      <c r="P133" s="60">
        <v>0</v>
      </c>
      <c r="Q133" s="61">
        <v>0</v>
      </c>
      <c r="R133" s="64">
        <f t="shared" si="38"/>
        <v>0</v>
      </c>
      <c r="S133" s="51">
        <f t="shared" si="39"/>
        <v>0</v>
      </c>
    </row>
    <row r="134" spans="1:20" x14ac:dyDescent="0.2">
      <c r="A134" s="171" t="s">
        <v>431</v>
      </c>
      <c r="B134" s="232" t="s">
        <v>228</v>
      </c>
      <c r="C134" s="232"/>
      <c r="D134" s="60">
        <v>0</v>
      </c>
      <c r="E134" s="61">
        <v>0</v>
      </c>
      <c r="F134" s="226">
        <f t="shared" si="40"/>
        <v>0</v>
      </c>
      <c r="G134" s="232"/>
      <c r="H134" s="60">
        <v>0</v>
      </c>
      <c r="I134" s="61">
        <v>0</v>
      </c>
      <c r="J134" s="62">
        <f t="shared" si="36"/>
        <v>0</v>
      </c>
      <c r="K134" s="232"/>
      <c r="L134" s="60">
        <v>0</v>
      </c>
      <c r="M134" s="61">
        <v>0</v>
      </c>
      <c r="N134" s="63">
        <f t="shared" si="37"/>
        <v>0</v>
      </c>
      <c r="O134" s="232"/>
      <c r="P134" s="60">
        <v>0</v>
      </c>
      <c r="Q134" s="61">
        <v>0</v>
      </c>
      <c r="R134" s="64">
        <f t="shared" si="38"/>
        <v>0</v>
      </c>
      <c r="S134" s="51">
        <f t="shared" si="39"/>
        <v>0</v>
      </c>
    </row>
    <row r="135" spans="1:20" s="182" customFormat="1" x14ac:dyDescent="0.2">
      <c r="A135" s="54"/>
      <c r="B135" s="55" t="s">
        <v>21</v>
      </c>
      <c r="C135" s="197"/>
      <c r="D135" s="197"/>
      <c r="E135" s="197"/>
      <c r="F135" s="57">
        <f>SUM(F127:F134)</f>
        <v>0</v>
      </c>
      <c r="G135" s="67"/>
      <c r="H135" s="67"/>
      <c r="I135" s="67"/>
      <c r="J135" s="57">
        <f>SUM(J127:J134)</f>
        <v>0</v>
      </c>
      <c r="K135" s="68"/>
      <c r="L135" s="68"/>
      <c r="M135" s="68"/>
      <c r="N135" s="58">
        <f>SUM(N127:N134)</f>
        <v>0</v>
      </c>
      <c r="O135" s="68"/>
      <c r="P135" s="68"/>
      <c r="Q135" s="68"/>
      <c r="R135" s="58">
        <f>SUM(R127:R134)</f>
        <v>0</v>
      </c>
      <c r="S135" s="59">
        <f>SUM(S127:S134)</f>
        <v>0</v>
      </c>
      <c r="T135" s="181"/>
    </row>
    <row r="136" spans="1:20" x14ac:dyDescent="0.2">
      <c r="A136" s="349" t="s">
        <v>160</v>
      </c>
      <c r="B136" s="351" t="s">
        <v>12</v>
      </c>
      <c r="C136" s="369" t="s">
        <v>453</v>
      </c>
      <c r="D136" s="369"/>
      <c r="E136" s="369"/>
      <c r="F136" s="369"/>
      <c r="G136" s="365" t="s">
        <v>10</v>
      </c>
      <c r="H136" s="366"/>
      <c r="I136" s="366"/>
      <c r="J136" s="367"/>
      <c r="K136" s="368" t="s">
        <v>11</v>
      </c>
      <c r="L136" s="368"/>
      <c r="M136" s="368"/>
      <c r="N136" s="368"/>
      <c r="O136" s="353" t="s">
        <v>12</v>
      </c>
      <c r="P136" s="354"/>
      <c r="Q136" s="354"/>
      <c r="R136" s="354"/>
      <c r="S136" s="51"/>
    </row>
    <row r="137" spans="1:20" ht="25.5" x14ac:dyDescent="0.2">
      <c r="A137" s="350"/>
      <c r="B137" s="352"/>
      <c r="C137" s="35" t="s">
        <v>187</v>
      </c>
      <c r="D137" s="36" t="s">
        <v>118</v>
      </c>
      <c r="E137" s="37" t="s">
        <v>104</v>
      </c>
      <c r="F137" s="208" t="s">
        <v>119</v>
      </c>
      <c r="G137" s="35" t="s">
        <v>187</v>
      </c>
      <c r="H137" s="36" t="s">
        <v>118</v>
      </c>
      <c r="I137" s="37" t="s">
        <v>104</v>
      </c>
      <c r="J137" s="38" t="s">
        <v>119</v>
      </c>
      <c r="K137" s="35" t="s">
        <v>187</v>
      </c>
      <c r="L137" s="36" t="s">
        <v>118</v>
      </c>
      <c r="M137" s="37" t="s">
        <v>104</v>
      </c>
      <c r="N137" s="39" t="s">
        <v>119</v>
      </c>
      <c r="O137" s="35" t="s">
        <v>187</v>
      </c>
      <c r="P137" s="36" t="s">
        <v>118</v>
      </c>
      <c r="Q137" s="37" t="s">
        <v>104</v>
      </c>
      <c r="R137" s="40" t="s">
        <v>119</v>
      </c>
      <c r="S137" s="41" t="s">
        <v>188</v>
      </c>
    </row>
    <row r="138" spans="1:20" ht="13.5" customHeight="1" x14ac:dyDescent="0.2">
      <c r="A138" s="230" t="s">
        <v>432</v>
      </c>
      <c r="B138" s="232" t="s">
        <v>44</v>
      </c>
      <c r="C138" s="232"/>
      <c r="D138" s="60">
        <v>0</v>
      </c>
      <c r="E138" s="61">
        <v>0</v>
      </c>
      <c r="F138" s="226">
        <f t="shared" ref="F138:F142" si="41">D138*E138</f>
        <v>0</v>
      </c>
      <c r="G138" s="232"/>
      <c r="H138" s="60">
        <v>0</v>
      </c>
      <c r="I138" s="61">
        <v>0</v>
      </c>
      <c r="J138" s="62">
        <f>H138*I138</f>
        <v>0</v>
      </c>
      <c r="K138" s="232"/>
      <c r="L138" s="60">
        <v>0</v>
      </c>
      <c r="M138" s="61">
        <v>0</v>
      </c>
      <c r="N138" s="63">
        <f>L138*M138</f>
        <v>0</v>
      </c>
      <c r="O138" s="232"/>
      <c r="P138" s="60">
        <v>0</v>
      </c>
      <c r="Q138" s="61">
        <v>0</v>
      </c>
      <c r="R138" s="64">
        <f>P138*Q138</f>
        <v>0</v>
      </c>
      <c r="S138" s="51">
        <f t="shared" ref="S138:S151" si="42">+R138+N138+J138+F138</f>
        <v>0</v>
      </c>
    </row>
    <row r="139" spans="1:20" x14ac:dyDescent="0.2">
      <c r="A139" s="230" t="s">
        <v>433</v>
      </c>
      <c r="B139" s="232" t="s">
        <v>270</v>
      </c>
      <c r="C139" s="232"/>
      <c r="D139" s="60">
        <v>0</v>
      </c>
      <c r="E139" s="61">
        <v>0</v>
      </c>
      <c r="F139" s="226">
        <f t="shared" si="41"/>
        <v>0</v>
      </c>
      <c r="G139" s="232"/>
      <c r="H139" s="60">
        <v>0</v>
      </c>
      <c r="I139" s="61">
        <v>0</v>
      </c>
      <c r="J139" s="62">
        <f t="shared" ref="J139:J151" si="43">H139*I139</f>
        <v>0</v>
      </c>
      <c r="K139" s="232"/>
      <c r="L139" s="60">
        <v>0</v>
      </c>
      <c r="M139" s="61">
        <v>0</v>
      </c>
      <c r="N139" s="63">
        <f t="shared" ref="N139:N151" si="44">L139*M139</f>
        <v>0</v>
      </c>
      <c r="O139" s="232"/>
      <c r="P139" s="60">
        <v>0</v>
      </c>
      <c r="Q139" s="61">
        <v>0</v>
      </c>
      <c r="R139" s="64">
        <f t="shared" ref="R139:R151" si="45">P139*Q139</f>
        <v>0</v>
      </c>
      <c r="S139" s="51">
        <f t="shared" si="42"/>
        <v>0</v>
      </c>
    </row>
    <row r="140" spans="1:20" x14ac:dyDescent="0.2">
      <c r="A140" s="230" t="s">
        <v>434</v>
      </c>
      <c r="B140" s="232" t="s">
        <v>46</v>
      </c>
      <c r="C140" s="232"/>
      <c r="D140" s="60">
        <v>0</v>
      </c>
      <c r="E140" s="61">
        <v>0</v>
      </c>
      <c r="F140" s="226">
        <f t="shared" si="41"/>
        <v>0</v>
      </c>
      <c r="G140" s="232"/>
      <c r="H140" s="60">
        <v>0</v>
      </c>
      <c r="I140" s="61">
        <v>0</v>
      </c>
      <c r="J140" s="62">
        <f t="shared" si="43"/>
        <v>0</v>
      </c>
      <c r="K140" s="232"/>
      <c r="L140" s="60">
        <v>0</v>
      </c>
      <c r="M140" s="61">
        <v>0</v>
      </c>
      <c r="N140" s="63">
        <f t="shared" si="44"/>
        <v>0</v>
      </c>
      <c r="O140" s="232"/>
      <c r="P140" s="60">
        <v>0</v>
      </c>
      <c r="Q140" s="61">
        <v>0</v>
      </c>
      <c r="R140" s="64">
        <f t="shared" si="45"/>
        <v>0</v>
      </c>
      <c r="S140" s="51">
        <f t="shared" si="42"/>
        <v>0</v>
      </c>
    </row>
    <row r="141" spans="1:20" x14ac:dyDescent="0.2">
      <c r="A141" s="230" t="s">
        <v>435</v>
      </c>
      <c r="B141" s="232" t="s">
        <v>173</v>
      </c>
      <c r="C141" s="232"/>
      <c r="D141" s="60">
        <v>0</v>
      </c>
      <c r="E141" s="61">
        <v>0</v>
      </c>
      <c r="F141" s="226">
        <f t="shared" si="41"/>
        <v>0</v>
      </c>
      <c r="G141" s="232"/>
      <c r="H141" s="60">
        <v>0</v>
      </c>
      <c r="I141" s="61">
        <v>0</v>
      </c>
      <c r="J141" s="62">
        <f t="shared" si="43"/>
        <v>0</v>
      </c>
      <c r="K141" s="232"/>
      <c r="L141" s="60">
        <v>0</v>
      </c>
      <c r="M141" s="61">
        <v>0</v>
      </c>
      <c r="N141" s="63">
        <f t="shared" si="44"/>
        <v>0</v>
      </c>
      <c r="O141" s="232"/>
      <c r="P141" s="60">
        <v>0</v>
      </c>
      <c r="Q141" s="61">
        <v>0</v>
      </c>
      <c r="R141" s="64">
        <f t="shared" si="45"/>
        <v>0</v>
      </c>
      <c r="S141" s="51">
        <f t="shared" si="42"/>
        <v>0</v>
      </c>
    </row>
    <row r="142" spans="1:20" x14ac:dyDescent="0.2">
      <c r="A142" s="230" t="s">
        <v>436</v>
      </c>
      <c r="B142" s="52" t="s">
        <v>174</v>
      </c>
      <c r="C142" s="52"/>
      <c r="D142" s="60">
        <v>0</v>
      </c>
      <c r="E142" s="61">
        <v>0</v>
      </c>
      <c r="F142" s="226">
        <f t="shared" si="41"/>
        <v>0</v>
      </c>
      <c r="G142" s="232"/>
      <c r="H142" s="60">
        <v>0</v>
      </c>
      <c r="I142" s="61">
        <v>0</v>
      </c>
      <c r="J142" s="62">
        <f t="shared" si="43"/>
        <v>0</v>
      </c>
      <c r="K142" s="232"/>
      <c r="L142" s="60">
        <v>0</v>
      </c>
      <c r="M142" s="61">
        <v>0</v>
      </c>
      <c r="N142" s="63">
        <f t="shared" si="44"/>
        <v>0</v>
      </c>
      <c r="O142" s="232"/>
      <c r="P142" s="60">
        <v>0</v>
      </c>
      <c r="Q142" s="61">
        <v>0</v>
      </c>
      <c r="R142" s="64">
        <f t="shared" si="45"/>
        <v>0</v>
      </c>
      <c r="S142" s="51">
        <f t="shared" si="42"/>
        <v>0</v>
      </c>
    </row>
    <row r="143" spans="1:20" x14ac:dyDescent="0.2">
      <c r="A143" s="230" t="s">
        <v>437</v>
      </c>
      <c r="B143" s="232" t="s">
        <v>175</v>
      </c>
      <c r="C143" s="232"/>
      <c r="D143" s="60">
        <v>0</v>
      </c>
      <c r="E143" s="61">
        <v>0</v>
      </c>
      <c r="F143" s="226">
        <f>D143*E143</f>
        <v>0</v>
      </c>
      <c r="G143" s="232"/>
      <c r="H143" s="60">
        <v>0</v>
      </c>
      <c r="I143" s="61">
        <v>0</v>
      </c>
      <c r="J143" s="62">
        <f t="shared" si="43"/>
        <v>0</v>
      </c>
      <c r="K143" s="232"/>
      <c r="L143" s="60">
        <v>0</v>
      </c>
      <c r="M143" s="61">
        <v>0</v>
      </c>
      <c r="N143" s="63">
        <f t="shared" si="44"/>
        <v>0</v>
      </c>
      <c r="O143" s="232"/>
      <c r="P143" s="60">
        <v>0</v>
      </c>
      <c r="Q143" s="61">
        <v>0</v>
      </c>
      <c r="R143" s="64">
        <f t="shared" si="45"/>
        <v>0</v>
      </c>
      <c r="S143" s="51">
        <f t="shared" si="42"/>
        <v>0</v>
      </c>
    </row>
    <row r="144" spans="1:20" x14ac:dyDescent="0.2">
      <c r="A144" s="230" t="s">
        <v>438</v>
      </c>
      <c r="B144" s="232" t="s">
        <v>421</v>
      </c>
      <c r="C144" s="232"/>
      <c r="D144" s="60">
        <v>0</v>
      </c>
      <c r="E144" s="61">
        <v>0</v>
      </c>
      <c r="F144" s="226">
        <f t="shared" ref="F144:F151" si="46">D144*E144</f>
        <v>0</v>
      </c>
      <c r="G144" s="232"/>
      <c r="H144" s="60">
        <v>0</v>
      </c>
      <c r="I144" s="61">
        <v>0</v>
      </c>
      <c r="J144" s="62">
        <f t="shared" si="43"/>
        <v>0</v>
      </c>
      <c r="K144" s="232"/>
      <c r="L144" s="60">
        <v>0</v>
      </c>
      <c r="M144" s="61">
        <v>0</v>
      </c>
      <c r="N144" s="63">
        <f t="shared" si="44"/>
        <v>0</v>
      </c>
      <c r="O144" s="232"/>
      <c r="P144" s="60">
        <v>0</v>
      </c>
      <c r="Q144" s="61">
        <v>0</v>
      </c>
      <c r="R144" s="64">
        <f t="shared" si="45"/>
        <v>0</v>
      </c>
      <c r="S144" s="51">
        <f t="shared" si="42"/>
        <v>0</v>
      </c>
    </row>
    <row r="145" spans="1:20" x14ac:dyDescent="0.2">
      <c r="A145" s="230" t="s">
        <v>439</v>
      </c>
      <c r="B145" s="232" t="s">
        <v>47</v>
      </c>
      <c r="C145" s="232"/>
      <c r="D145" s="60">
        <v>0</v>
      </c>
      <c r="E145" s="61">
        <v>0</v>
      </c>
      <c r="F145" s="226">
        <f t="shared" si="46"/>
        <v>0</v>
      </c>
      <c r="G145" s="232"/>
      <c r="H145" s="60">
        <v>0</v>
      </c>
      <c r="I145" s="61">
        <v>0</v>
      </c>
      <c r="J145" s="62">
        <f t="shared" si="43"/>
        <v>0</v>
      </c>
      <c r="K145" s="232"/>
      <c r="L145" s="60">
        <v>0</v>
      </c>
      <c r="M145" s="61">
        <v>0</v>
      </c>
      <c r="N145" s="63">
        <f t="shared" si="44"/>
        <v>0</v>
      </c>
      <c r="O145" s="232"/>
      <c r="P145" s="60">
        <v>0</v>
      </c>
      <c r="Q145" s="61">
        <v>0</v>
      </c>
      <c r="R145" s="64">
        <f t="shared" si="45"/>
        <v>0</v>
      </c>
      <c r="S145" s="51">
        <f t="shared" si="42"/>
        <v>0</v>
      </c>
    </row>
    <row r="146" spans="1:20" x14ac:dyDescent="0.2">
      <c r="A146" s="230" t="s">
        <v>440</v>
      </c>
      <c r="B146" s="70" t="s">
        <v>204</v>
      </c>
      <c r="C146" s="70"/>
      <c r="D146" s="60">
        <v>0</v>
      </c>
      <c r="E146" s="61">
        <v>0</v>
      </c>
      <c r="F146" s="226">
        <f t="shared" si="46"/>
        <v>0</v>
      </c>
      <c r="G146" s="232"/>
      <c r="H146" s="60">
        <v>0</v>
      </c>
      <c r="I146" s="61">
        <v>0</v>
      </c>
      <c r="J146" s="62">
        <f t="shared" si="43"/>
        <v>0</v>
      </c>
      <c r="K146" s="232"/>
      <c r="L146" s="60">
        <v>0</v>
      </c>
      <c r="M146" s="61">
        <v>0</v>
      </c>
      <c r="N146" s="63">
        <f t="shared" si="44"/>
        <v>0</v>
      </c>
      <c r="O146" s="232"/>
      <c r="P146" s="60">
        <v>0</v>
      </c>
      <c r="Q146" s="61">
        <v>0</v>
      </c>
      <c r="R146" s="64">
        <f t="shared" si="45"/>
        <v>0</v>
      </c>
      <c r="S146" s="51">
        <f t="shared" si="42"/>
        <v>0</v>
      </c>
    </row>
    <row r="147" spans="1:20" x14ac:dyDescent="0.2">
      <c r="A147" s="230" t="s">
        <v>441</v>
      </c>
      <c r="B147" s="232" t="s">
        <v>320</v>
      </c>
      <c r="C147" s="232"/>
      <c r="D147" s="60">
        <v>0</v>
      </c>
      <c r="E147" s="61">
        <v>0</v>
      </c>
      <c r="F147" s="226">
        <f t="shared" si="46"/>
        <v>0</v>
      </c>
      <c r="G147" s="232"/>
      <c r="H147" s="60">
        <v>0</v>
      </c>
      <c r="I147" s="61">
        <v>0</v>
      </c>
      <c r="J147" s="62">
        <f t="shared" si="43"/>
        <v>0</v>
      </c>
      <c r="K147" s="232"/>
      <c r="L147" s="60">
        <v>0</v>
      </c>
      <c r="M147" s="61">
        <v>0</v>
      </c>
      <c r="N147" s="63">
        <f t="shared" si="44"/>
        <v>0</v>
      </c>
      <c r="O147" s="232"/>
      <c r="P147" s="60">
        <v>0</v>
      </c>
      <c r="Q147" s="61">
        <v>0</v>
      </c>
      <c r="R147" s="64">
        <f t="shared" si="45"/>
        <v>0</v>
      </c>
      <c r="S147" s="51">
        <f t="shared" si="42"/>
        <v>0</v>
      </c>
    </row>
    <row r="148" spans="1:20" x14ac:dyDescent="0.2">
      <c r="A148" s="230" t="s">
        <v>442</v>
      </c>
      <c r="B148" s="232" t="s">
        <v>208</v>
      </c>
      <c r="C148" s="232"/>
      <c r="D148" s="60">
        <v>0</v>
      </c>
      <c r="E148" s="61">
        <v>0</v>
      </c>
      <c r="F148" s="226">
        <f t="shared" si="46"/>
        <v>0</v>
      </c>
      <c r="G148" s="232"/>
      <c r="H148" s="60">
        <v>0</v>
      </c>
      <c r="I148" s="61">
        <v>0</v>
      </c>
      <c r="J148" s="62">
        <f t="shared" si="43"/>
        <v>0</v>
      </c>
      <c r="K148" s="232"/>
      <c r="L148" s="60">
        <v>0</v>
      </c>
      <c r="M148" s="61">
        <v>0</v>
      </c>
      <c r="N148" s="63">
        <f t="shared" si="44"/>
        <v>0</v>
      </c>
      <c r="O148" s="232"/>
      <c r="P148" s="60">
        <v>0</v>
      </c>
      <c r="Q148" s="61">
        <v>0</v>
      </c>
      <c r="R148" s="64">
        <f t="shared" si="45"/>
        <v>0</v>
      </c>
      <c r="S148" s="51">
        <f t="shared" si="42"/>
        <v>0</v>
      </c>
    </row>
    <row r="149" spans="1:20" x14ac:dyDescent="0.2">
      <c r="A149" s="230" t="s">
        <v>443</v>
      </c>
      <c r="B149" s="232" t="s">
        <v>271</v>
      </c>
      <c r="C149" s="232"/>
      <c r="D149" s="60">
        <v>0</v>
      </c>
      <c r="E149" s="61">
        <v>0</v>
      </c>
      <c r="F149" s="226">
        <f t="shared" si="46"/>
        <v>0</v>
      </c>
      <c r="G149" s="232"/>
      <c r="H149" s="60">
        <v>0</v>
      </c>
      <c r="I149" s="61">
        <v>0</v>
      </c>
      <c r="J149" s="62">
        <f t="shared" si="43"/>
        <v>0</v>
      </c>
      <c r="K149" s="232"/>
      <c r="L149" s="60">
        <v>0</v>
      </c>
      <c r="M149" s="61">
        <v>0</v>
      </c>
      <c r="N149" s="63">
        <f t="shared" si="44"/>
        <v>0</v>
      </c>
      <c r="O149" s="232"/>
      <c r="P149" s="60">
        <v>0</v>
      </c>
      <c r="Q149" s="61">
        <v>0</v>
      </c>
      <c r="R149" s="64">
        <f t="shared" si="45"/>
        <v>0</v>
      </c>
      <c r="S149" s="51">
        <f t="shared" si="42"/>
        <v>0</v>
      </c>
    </row>
    <row r="150" spans="1:20" x14ac:dyDescent="0.2">
      <c r="A150" s="230" t="s">
        <v>444</v>
      </c>
      <c r="B150" s="232" t="s">
        <v>272</v>
      </c>
      <c r="C150" s="232"/>
      <c r="D150" s="60">
        <v>0</v>
      </c>
      <c r="E150" s="61">
        <v>0</v>
      </c>
      <c r="F150" s="226">
        <f t="shared" si="46"/>
        <v>0</v>
      </c>
      <c r="G150" s="232"/>
      <c r="H150" s="60">
        <v>0</v>
      </c>
      <c r="I150" s="61">
        <v>0</v>
      </c>
      <c r="J150" s="62">
        <f t="shared" si="43"/>
        <v>0</v>
      </c>
      <c r="K150" s="232"/>
      <c r="L150" s="60">
        <v>0</v>
      </c>
      <c r="M150" s="61">
        <v>0</v>
      </c>
      <c r="N150" s="63">
        <f t="shared" si="44"/>
        <v>0</v>
      </c>
      <c r="O150" s="232"/>
      <c r="P150" s="60">
        <v>0</v>
      </c>
      <c r="Q150" s="61">
        <v>0</v>
      </c>
      <c r="R150" s="64">
        <f t="shared" si="45"/>
        <v>0</v>
      </c>
      <c r="S150" s="51">
        <f t="shared" si="42"/>
        <v>0</v>
      </c>
    </row>
    <row r="151" spans="1:20" x14ac:dyDescent="0.2">
      <c r="A151" s="230" t="s">
        <v>445</v>
      </c>
      <c r="B151" s="232" t="s">
        <v>228</v>
      </c>
      <c r="C151" s="232"/>
      <c r="D151" s="60">
        <v>0</v>
      </c>
      <c r="E151" s="61">
        <v>0</v>
      </c>
      <c r="F151" s="226">
        <f t="shared" si="46"/>
        <v>0</v>
      </c>
      <c r="G151" s="232"/>
      <c r="H151" s="60">
        <v>0</v>
      </c>
      <c r="I151" s="61">
        <v>0</v>
      </c>
      <c r="J151" s="62">
        <f t="shared" si="43"/>
        <v>0</v>
      </c>
      <c r="K151" s="232"/>
      <c r="L151" s="60">
        <v>0</v>
      </c>
      <c r="M151" s="61">
        <v>0</v>
      </c>
      <c r="N151" s="63">
        <f t="shared" si="44"/>
        <v>0</v>
      </c>
      <c r="O151" s="232"/>
      <c r="P151" s="60">
        <v>0</v>
      </c>
      <c r="Q151" s="61">
        <v>0</v>
      </c>
      <c r="R151" s="64">
        <f t="shared" si="45"/>
        <v>0</v>
      </c>
      <c r="S151" s="51">
        <f t="shared" si="42"/>
        <v>0</v>
      </c>
    </row>
    <row r="152" spans="1:20" s="182" customFormat="1" ht="15" customHeight="1" thickBot="1" x14ac:dyDescent="0.25">
      <c r="A152" s="54"/>
      <c r="B152" s="55" t="s">
        <v>14</v>
      </c>
      <c r="C152" s="66"/>
      <c r="D152" s="66"/>
      <c r="E152" s="66"/>
      <c r="F152" s="249">
        <f>SUM(F138:F151)</f>
        <v>0</v>
      </c>
      <c r="G152" s="68"/>
      <c r="H152" s="68"/>
      <c r="I152" s="68"/>
      <c r="J152" s="58">
        <f>SUM(J138:J151)</f>
        <v>0</v>
      </c>
      <c r="K152" s="68"/>
      <c r="L152" s="68"/>
      <c r="M152" s="68"/>
      <c r="N152" s="58">
        <f>SUM(N138:N151)</f>
        <v>0</v>
      </c>
      <c r="O152" s="68"/>
      <c r="P152" s="68"/>
      <c r="Q152" s="68"/>
      <c r="R152" s="58">
        <f>SUM(R138:R151)</f>
        <v>0</v>
      </c>
      <c r="S152" s="51">
        <f>SUM(S138:S151)</f>
        <v>0</v>
      </c>
      <c r="T152" s="181"/>
    </row>
    <row r="153" spans="1:20" s="187" customFormat="1" ht="18" customHeight="1" thickBot="1" x14ac:dyDescent="0.3">
      <c r="A153" s="77"/>
      <c r="B153" s="78" t="s">
        <v>230</v>
      </c>
      <c r="C153" s="195"/>
      <c r="D153" s="195"/>
      <c r="E153" s="195"/>
      <c r="F153" s="250">
        <f>+F152+F135+F124+F104+F93+F67+F58+F50</f>
        <v>0</v>
      </c>
      <c r="G153" s="79"/>
      <c r="H153" s="79"/>
      <c r="I153" s="79"/>
      <c r="J153" s="250">
        <f>SUM(J152+J135+J124+J104+J93+J67+J58+J50)</f>
        <v>0</v>
      </c>
      <c r="K153" s="79"/>
      <c r="L153" s="79"/>
      <c r="M153" s="79"/>
      <c r="N153" s="250">
        <f>SUM(N152+N135+N124+N104+N93+N67+N58+N50)</f>
        <v>0</v>
      </c>
      <c r="O153" s="79"/>
      <c r="P153" s="79"/>
      <c r="Q153" s="79"/>
      <c r="R153" s="80">
        <f>SUM(R152+R135+R124+R104+R93+R67+R58+R50)</f>
        <v>0</v>
      </c>
      <c r="S153" s="81">
        <f>+S152+S135+S124+S104+S93+S67+S58+S50</f>
        <v>0</v>
      </c>
      <c r="T153" s="186"/>
    </row>
    <row r="154" spans="1:20" x14ac:dyDescent="0.2">
      <c r="A154" s="71"/>
      <c r="B154" s="72"/>
      <c r="C154" s="72"/>
      <c r="D154" s="72"/>
      <c r="E154" s="72"/>
      <c r="F154" s="72"/>
      <c r="G154" s="73"/>
      <c r="H154" s="74"/>
      <c r="I154" s="75"/>
      <c r="J154" s="75"/>
      <c r="K154" s="73"/>
      <c r="L154" s="74"/>
      <c r="M154" s="75"/>
      <c r="N154" s="75"/>
      <c r="O154" s="73"/>
      <c r="P154" s="74"/>
      <c r="Q154" s="75"/>
      <c r="R154" s="75"/>
      <c r="S154" s="76"/>
    </row>
    <row r="155" spans="1:20" s="189" customFormat="1" ht="50.25" customHeight="1" x14ac:dyDescent="0.25">
      <c r="A155" s="28" t="s">
        <v>78</v>
      </c>
      <c r="B155" s="82" t="s">
        <v>22</v>
      </c>
      <c r="C155" s="198"/>
      <c r="D155" s="198"/>
      <c r="E155" s="198"/>
      <c r="F155" s="198"/>
      <c r="G155" s="83"/>
      <c r="H155" s="84"/>
      <c r="I155" s="85"/>
      <c r="J155" s="85"/>
      <c r="K155" s="83"/>
      <c r="L155" s="84"/>
      <c r="M155" s="85"/>
      <c r="N155" s="85"/>
      <c r="O155" s="83"/>
      <c r="P155" s="84"/>
      <c r="Q155" s="85"/>
      <c r="R155" s="85"/>
      <c r="S155" s="86"/>
      <c r="T155" s="188"/>
    </row>
    <row r="156" spans="1:20" x14ac:dyDescent="0.2">
      <c r="A156" s="357" t="s">
        <v>276</v>
      </c>
      <c r="B156" s="358" t="s">
        <v>193</v>
      </c>
      <c r="C156" s="376" t="s">
        <v>453</v>
      </c>
      <c r="D156" s="377"/>
      <c r="E156" s="377"/>
      <c r="F156" s="378"/>
      <c r="G156" s="359" t="s">
        <v>10</v>
      </c>
      <c r="H156" s="360"/>
      <c r="I156" s="360"/>
      <c r="J156" s="361"/>
      <c r="K156" s="362" t="s">
        <v>11</v>
      </c>
      <c r="L156" s="362"/>
      <c r="M156" s="362"/>
      <c r="N156" s="362"/>
      <c r="O156" s="363" t="s">
        <v>12</v>
      </c>
      <c r="P156" s="364"/>
      <c r="Q156" s="364"/>
      <c r="R156" s="364"/>
      <c r="S156" s="34"/>
    </row>
    <row r="157" spans="1:20" ht="25.5" x14ac:dyDescent="0.2">
      <c r="A157" s="350"/>
      <c r="B157" s="352"/>
      <c r="C157" s="35" t="s">
        <v>187</v>
      </c>
      <c r="D157" s="36" t="s">
        <v>118</v>
      </c>
      <c r="E157" s="37" t="s">
        <v>104</v>
      </c>
      <c r="F157" s="208" t="s">
        <v>119</v>
      </c>
      <c r="G157" s="35" t="s">
        <v>187</v>
      </c>
      <c r="H157" s="36" t="s">
        <v>118</v>
      </c>
      <c r="I157" s="37" t="s">
        <v>104</v>
      </c>
      <c r="J157" s="38" t="s">
        <v>119</v>
      </c>
      <c r="K157" s="35" t="s">
        <v>187</v>
      </c>
      <c r="L157" s="36" t="s">
        <v>118</v>
      </c>
      <c r="M157" s="37" t="s">
        <v>104</v>
      </c>
      <c r="N157" s="39" t="s">
        <v>119</v>
      </c>
      <c r="O157" s="35" t="s">
        <v>187</v>
      </c>
      <c r="P157" s="36" t="s">
        <v>118</v>
      </c>
      <c r="Q157" s="37" t="s">
        <v>104</v>
      </c>
      <c r="R157" s="40" t="s">
        <v>119</v>
      </c>
      <c r="S157" s="41" t="s">
        <v>188</v>
      </c>
    </row>
    <row r="158" spans="1:20" x14ac:dyDescent="0.2">
      <c r="A158" s="171" t="s">
        <v>250</v>
      </c>
      <c r="B158" s="87" t="s">
        <v>321</v>
      </c>
      <c r="C158" s="87"/>
      <c r="D158" s="60">
        <v>0</v>
      </c>
      <c r="E158" s="61">
        <v>0</v>
      </c>
      <c r="F158" s="226">
        <f t="shared" ref="F158:F160" si="47">D158*E158</f>
        <v>0</v>
      </c>
      <c r="G158" s="88"/>
      <c r="H158" s="43">
        <v>0</v>
      </c>
      <c r="I158" s="95">
        <v>0</v>
      </c>
      <c r="J158" s="62">
        <f>H158*I158</f>
        <v>0</v>
      </c>
      <c r="K158" s="88"/>
      <c r="L158" s="43">
        <v>0</v>
      </c>
      <c r="M158" s="95">
        <v>0</v>
      </c>
      <c r="N158" s="63">
        <f>L158*M158</f>
        <v>0</v>
      </c>
      <c r="O158" s="88"/>
      <c r="P158" s="43">
        <v>0</v>
      </c>
      <c r="Q158" s="95">
        <v>0</v>
      </c>
      <c r="R158" s="64">
        <f>P158*Q158</f>
        <v>0</v>
      </c>
      <c r="S158" s="51">
        <f t="shared" ref="S158:S169" si="48">+R158+N158+J158+F158</f>
        <v>0</v>
      </c>
    </row>
    <row r="159" spans="1:20" x14ac:dyDescent="0.2">
      <c r="A159" s="171" t="s">
        <v>273</v>
      </c>
      <c r="B159" s="87" t="s">
        <v>380</v>
      </c>
      <c r="C159" s="87"/>
      <c r="D159" s="60">
        <v>0</v>
      </c>
      <c r="E159" s="61">
        <v>0</v>
      </c>
      <c r="F159" s="226">
        <f t="shared" si="47"/>
        <v>0</v>
      </c>
      <c r="G159" s="88"/>
      <c r="H159" s="43">
        <v>0</v>
      </c>
      <c r="I159" s="95">
        <v>0</v>
      </c>
      <c r="J159" s="62">
        <f t="shared" ref="J159:J169" si="49">H159*I159</f>
        <v>0</v>
      </c>
      <c r="K159" s="88"/>
      <c r="L159" s="43">
        <v>0</v>
      </c>
      <c r="M159" s="95">
        <v>0</v>
      </c>
      <c r="N159" s="63">
        <f t="shared" ref="N159:N169" si="50">L159*M159</f>
        <v>0</v>
      </c>
      <c r="O159" s="88"/>
      <c r="P159" s="43">
        <v>0</v>
      </c>
      <c r="Q159" s="95">
        <v>0</v>
      </c>
      <c r="R159" s="64">
        <f t="shared" ref="R159:R169" si="51">P159*Q159</f>
        <v>0</v>
      </c>
      <c r="S159" s="51">
        <f t="shared" si="48"/>
        <v>0</v>
      </c>
    </row>
    <row r="160" spans="1:20" x14ac:dyDescent="0.2">
      <c r="A160" s="171" t="s">
        <v>73</v>
      </c>
      <c r="B160" s="87" t="s">
        <v>322</v>
      </c>
      <c r="C160" s="87"/>
      <c r="D160" s="60">
        <v>0</v>
      </c>
      <c r="E160" s="61">
        <v>0</v>
      </c>
      <c r="F160" s="226">
        <f t="shared" si="47"/>
        <v>0</v>
      </c>
      <c r="G160" s="88"/>
      <c r="H160" s="43">
        <v>0</v>
      </c>
      <c r="I160" s="95">
        <v>0</v>
      </c>
      <c r="J160" s="62">
        <f t="shared" si="49"/>
        <v>0</v>
      </c>
      <c r="K160" s="88"/>
      <c r="L160" s="43">
        <v>0</v>
      </c>
      <c r="M160" s="95">
        <v>0</v>
      </c>
      <c r="N160" s="63">
        <f t="shared" si="50"/>
        <v>0</v>
      </c>
      <c r="O160" s="88"/>
      <c r="P160" s="43">
        <v>0</v>
      </c>
      <c r="Q160" s="95">
        <v>0</v>
      </c>
      <c r="R160" s="64">
        <f t="shared" si="51"/>
        <v>0</v>
      </c>
      <c r="S160" s="51">
        <f t="shared" si="48"/>
        <v>0</v>
      </c>
    </row>
    <row r="161" spans="1:20" x14ac:dyDescent="0.2">
      <c r="A161" s="171" t="s">
        <v>231</v>
      </c>
      <c r="B161" s="87" t="s">
        <v>381</v>
      </c>
      <c r="C161" s="87"/>
      <c r="D161" s="60">
        <v>0</v>
      </c>
      <c r="E161" s="61">
        <v>0</v>
      </c>
      <c r="F161" s="226">
        <f>D161*E161</f>
        <v>0</v>
      </c>
      <c r="G161" s="88"/>
      <c r="H161" s="43">
        <v>0</v>
      </c>
      <c r="I161" s="95">
        <v>0</v>
      </c>
      <c r="J161" s="62">
        <f t="shared" si="49"/>
        <v>0</v>
      </c>
      <c r="K161" s="88"/>
      <c r="L161" s="43">
        <v>0</v>
      </c>
      <c r="M161" s="95">
        <v>0</v>
      </c>
      <c r="N161" s="63">
        <f t="shared" si="50"/>
        <v>0</v>
      </c>
      <c r="O161" s="88"/>
      <c r="P161" s="43">
        <v>0</v>
      </c>
      <c r="Q161" s="95">
        <v>0</v>
      </c>
      <c r="R161" s="64">
        <f t="shared" si="51"/>
        <v>0</v>
      </c>
      <c r="S161" s="51">
        <f t="shared" si="48"/>
        <v>0</v>
      </c>
    </row>
    <row r="162" spans="1:20" x14ac:dyDescent="0.2">
      <c r="A162" s="171" t="s">
        <v>277</v>
      </c>
      <c r="B162" s="87" t="s">
        <v>329</v>
      </c>
      <c r="C162" s="87"/>
      <c r="D162" s="60">
        <v>0</v>
      </c>
      <c r="E162" s="61">
        <v>0</v>
      </c>
      <c r="F162" s="226">
        <f t="shared" ref="F162:F169" si="52">D162*E162</f>
        <v>0</v>
      </c>
      <c r="G162" s="88"/>
      <c r="H162" s="43">
        <v>0</v>
      </c>
      <c r="I162" s="95">
        <v>0</v>
      </c>
      <c r="J162" s="62">
        <f t="shared" si="49"/>
        <v>0</v>
      </c>
      <c r="K162" s="88"/>
      <c r="L162" s="43">
        <v>0</v>
      </c>
      <c r="M162" s="95">
        <v>0</v>
      </c>
      <c r="N162" s="63">
        <f t="shared" si="50"/>
        <v>0</v>
      </c>
      <c r="O162" s="88"/>
      <c r="P162" s="43">
        <v>0</v>
      </c>
      <c r="Q162" s="95">
        <v>0</v>
      </c>
      <c r="R162" s="64">
        <f t="shared" si="51"/>
        <v>0</v>
      </c>
      <c r="S162" s="51">
        <f t="shared" si="48"/>
        <v>0</v>
      </c>
    </row>
    <row r="163" spans="1:20" x14ac:dyDescent="0.2">
      <c r="A163" s="171" t="s">
        <v>257</v>
      </c>
      <c r="B163" s="87" t="s">
        <v>278</v>
      </c>
      <c r="C163" s="87"/>
      <c r="D163" s="60">
        <v>0</v>
      </c>
      <c r="E163" s="61">
        <v>0</v>
      </c>
      <c r="F163" s="226">
        <f t="shared" si="52"/>
        <v>0</v>
      </c>
      <c r="G163" s="88"/>
      <c r="H163" s="43">
        <v>0</v>
      </c>
      <c r="I163" s="95">
        <v>0</v>
      </c>
      <c r="J163" s="62">
        <f t="shared" si="49"/>
        <v>0</v>
      </c>
      <c r="K163" s="88"/>
      <c r="L163" s="43">
        <v>0</v>
      </c>
      <c r="M163" s="95">
        <v>0</v>
      </c>
      <c r="N163" s="63">
        <f t="shared" si="50"/>
        <v>0</v>
      </c>
      <c r="O163" s="88"/>
      <c r="P163" s="43">
        <v>0</v>
      </c>
      <c r="Q163" s="95">
        <v>0</v>
      </c>
      <c r="R163" s="64">
        <f t="shared" si="51"/>
        <v>0</v>
      </c>
      <c r="S163" s="51">
        <f t="shared" si="48"/>
        <v>0</v>
      </c>
    </row>
    <row r="164" spans="1:20" x14ac:dyDescent="0.2">
      <c r="A164" s="171" t="s">
        <v>258</v>
      </c>
      <c r="B164" s="87" t="s">
        <v>48</v>
      </c>
      <c r="C164" s="87"/>
      <c r="D164" s="60">
        <v>0</v>
      </c>
      <c r="E164" s="61">
        <v>0</v>
      </c>
      <c r="F164" s="226">
        <f t="shared" si="52"/>
        <v>0</v>
      </c>
      <c r="G164" s="88"/>
      <c r="H164" s="43">
        <v>0</v>
      </c>
      <c r="I164" s="95">
        <v>0</v>
      </c>
      <c r="J164" s="62">
        <f t="shared" si="49"/>
        <v>0</v>
      </c>
      <c r="K164" s="88"/>
      <c r="L164" s="43">
        <v>0</v>
      </c>
      <c r="M164" s="95">
        <v>0</v>
      </c>
      <c r="N164" s="63">
        <f t="shared" si="50"/>
        <v>0</v>
      </c>
      <c r="O164" s="88"/>
      <c r="P164" s="43">
        <v>0</v>
      </c>
      <c r="Q164" s="95">
        <v>0</v>
      </c>
      <c r="R164" s="64">
        <f t="shared" si="51"/>
        <v>0</v>
      </c>
      <c r="S164" s="51">
        <f t="shared" si="48"/>
        <v>0</v>
      </c>
    </row>
    <row r="165" spans="1:20" x14ac:dyDescent="0.2">
      <c r="A165" s="171" t="s">
        <v>259</v>
      </c>
      <c r="B165" s="87" t="s">
        <v>49</v>
      </c>
      <c r="C165" s="87"/>
      <c r="D165" s="60">
        <v>0</v>
      </c>
      <c r="E165" s="61">
        <v>0</v>
      </c>
      <c r="F165" s="226">
        <f t="shared" si="52"/>
        <v>0</v>
      </c>
      <c r="G165" s="88"/>
      <c r="H165" s="43">
        <v>0</v>
      </c>
      <c r="I165" s="95">
        <v>0</v>
      </c>
      <c r="J165" s="62">
        <f t="shared" si="49"/>
        <v>0</v>
      </c>
      <c r="K165" s="88"/>
      <c r="L165" s="43">
        <v>0</v>
      </c>
      <c r="M165" s="95">
        <v>0</v>
      </c>
      <c r="N165" s="63">
        <f t="shared" si="50"/>
        <v>0</v>
      </c>
      <c r="O165" s="88"/>
      <c r="P165" s="43">
        <v>0</v>
      </c>
      <c r="Q165" s="95">
        <v>0</v>
      </c>
      <c r="R165" s="64">
        <f t="shared" si="51"/>
        <v>0</v>
      </c>
      <c r="S165" s="51">
        <f t="shared" si="48"/>
        <v>0</v>
      </c>
    </row>
    <row r="166" spans="1:20" x14ac:dyDescent="0.2">
      <c r="A166" s="171" t="s">
        <v>260</v>
      </c>
      <c r="B166" s="87" t="s">
        <v>50</v>
      </c>
      <c r="C166" s="87"/>
      <c r="D166" s="60">
        <v>0</v>
      </c>
      <c r="E166" s="61">
        <v>0</v>
      </c>
      <c r="F166" s="226">
        <f t="shared" si="52"/>
        <v>0</v>
      </c>
      <c r="G166" s="88"/>
      <c r="H166" s="43">
        <v>0</v>
      </c>
      <c r="I166" s="95">
        <v>0</v>
      </c>
      <c r="J166" s="62">
        <f t="shared" si="49"/>
        <v>0</v>
      </c>
      <c r="K166" s="88"/>
      <c r="L166" s="43">
        <v>0</v>
      </c>
      <c r="M166" s="95">
        <v>0</v>
      </c>
      <c r="N166" s="63">
        <f t="shared" si="50"/>
        <v>0</v>
      </c>
      <c r="O166" s="88"/>
      <c r="P166" s="43">
        <v>0</v>
      </c>
      <c r="Q166" s="95">
        <v>0</v>
      </c>
      <c r="R166" s="64">
        <f t="shared" si="51"/>
        <v>0</v>
      </c>
      <c r="S166" s="51">
        <f t="shared" si="48"/>
        <v>0</v>
      </c>
    </row>
    <row r="167" spans="1:20" x14ac:dyDescent="0.2">
      <c r="A167" s="171" t="s">
        <v>261</v>
      </c>
      <c r="B167" s="87" t="s">
        <v>211</v>
      </c>
      <c r="C167" s="87"/>
      <c r="D167" s="60">
        <v>0</v>
      </c>
      <c r="E167" s="61">
        <v>0</v>
      </c>
      <c r="F167" s="226">
        <f t="shared" si="52"/>
        <v>0</v>
      </c>
      <c r="G167" s="88"/>
      <c r="H167" s="43">
        <v>0</v>
      </c>
      <c r="I167" s="95">
        <v>0</v>
      </c>
      <c r="J167" s="62">
        <f t="shared" si="49"/>
        <v>0</v>
      </c>
      <c r="K167" s="88"/>
      <c r="L167" s="43">
        <v>0</v>
      </c>
      <c r="M167" s="95">
        <v>0</v>
      </c>
      <c r="N167" s="63">
        <f t="shared" si="50"/>
        <v>0</v>
      </c>
      <c r="O167" s="88"/>
      <c r="P167" s="43">
        <v>0</v>
      </c>
      <c r="Q167" s="95">
        <v>0</v>
      </c>
      <c r="R167" s="64">
        <f t="shared" si="51"/>
        <v>0</v>
      </c>
      <c r="S167" s="51">
        <f t="shared" si="48"/>
        <v>0</v>
      </c>
    </row>
    <row r="168" spans="1:20" x14ac:dyDescent="0.2">
      <c r="A168" s="171" t="s">
        <v>215</v>
      </c>
      <c r="B168" s="87" t="s">
        <v>51</v>
      </c>
      <c r="C168" s="87"/>
      <c r="D168" s="60">
        <v>0</v>
      </c>
      <c r="E168" s="61">
        <v>0</v>
      </c>
      <c r="F168" s="226">
        <f t="shared" si="52"/>
        <v>0</v>
      </c>
      <c r="G168" s="88"/>
      <c r="H168" s="43">
        <v>0</v>
      </c>
      <c r="I168" s="95">
        <v>0</v>
      </c>
      <c r="J168" s="62">
        <f t="shared" si="49"/>
        <v>0</v>
      </c>
      <c r="K168" s="88"/>
      <c r="L168" s="43">
        <v>0</v>
      </c>
      <c r="M168" s="95">
        <v>0</v>
      </c>
      <c r="N168" s="63">
        <f t="shared" si="50"/>
        <v>0</v>
      </c>
      <c r="O168" s="88"/>
      <c r="P168" s="43">
        <v>0</v>
      </c>
      <c r="Q168" s="95">
        <v>0</v>
      </c>
      <c r="R168" s="64">
        <f t="shared" si="51"/>
        <v>0</v>
      </c>
      <c r="S168" s="51">
        <f t="shared" si="48"/>
        <v>0</v>
      </c>
    </row>
    <row r="169" spans="1:20" x14ac:dyDescent="0.2">
      <c r="A169" s="171" t="s">
        <v>79</v>
      </c>
      <c r="B169" s="232" t="s">
        <v>228</v>
      </c>
      <c r="C169" s="232"/>
      <c r="D169" s="60">
        <v>0</v>
      </c>
      <c r="E169" s="61">
        <v>0</v>
      </c>
      <c r="F169" s="226">
        <f t="shared" si="52"/>
        <v>0</v>
      </c>
      <c r="G169" s="88"/>
      <c r="H169" s="43">
        <v>0</v>
      </c>
      <c r="I169" s="95">
        <v>0</v>
      </c>
      <c r="J169" s="62">
        <f t="shared" si="49"/>
        <v>0</v>
      </c>
      <c r="K169" s="88"/>
      <c r="L169" s="43">
        <v>0</v>
      </c>
      <c r="M169" s="95">
        <v>0</v>
      </c>
      <c r="N169" s="63">
        <f t="shared" si="50"/>
        <v>0</v>
      </c>
      <c r="O169" s="88"/>
      <c r="P169" s="43">
        <v>0</v>
      </c>
      <c r="Q169" s="95">
        <v>0</v>
      </c>
      <c r="R169" s="64">
        <f t="shared" si="51"/>
        <v>0</v>
      </c>
      <c r="S169" s="51">
        <f t="shared" si="48"/>
        <v>0</v>
      </c>
    </row>
    <row r="170" spans="1:20" s="182" customFormat="1" x14ac:dyDescent="0.2">
      <c r="A170" s="89"/>
      <c r="B170" s="90" t="s">
        <v>194</v>
      </c>
      <c r="C170" s="199"/>
      <c r="D170" s="199"/>
      <c r="E170" s="199"/>
      <c r="F170" s="251">
        <f>SUM(F158:F169)</f>
        <v>0</v>
      </c>
      <c r="G170" s="67"/>
      <c r="H170" s="67"/>
      <c r="I170" s="67"/>
      <c r="J170" s="57">
        <f>SUM(J158:J169)</f>
        <v>0</v>
      </c>
      <c r="K170" s="68"/>
      <c r="L170" s="68"/>
      <c r="M170" s="68"/>
      <c r="N170" s="58">
        <f>SUM(N158:N169)</f>
        <v>0</v>
      </c>
      <c r="O170" s="68"/>
      <c r="P170" s="68"/>
      <c r="Q170" s="68"/>
      <c r="R170" s="58">
        <f>SUM(R158:R169)</f>
        <v>0</v>
      </c>
      <c r="S170" s="59">
        <f>SUM(S158:S169)</f>
        <v>0</v>
      </c>
      <c r="T170" s="181"/>
    </row>
    <row r="171" spans="1:20" x14ac:dyDescent="0.2">
      <c r="A171" s="349" t="s">
        <v>69</v>
      </c>
      <c r="B171" s="351" t="s">
        <v>195</v>
      </c>
      <c r="C171" s="369" t="s">
        <v>453</v>
      </c>
      <c r="D171" s="369"/>
      <c r="E171" s="369"/>
      <c r="F171" s="369"/>
      <c r="G171" s="365" t="s">
        <v>10</v>
      </c>
      <c r="H171" s="366"/>
      <c r="I171" s="366"/>
      <c r="J171" s="367"/>
      <c r="K171" s="368" t="s">
        <v>11</v>
      </c>
      <c r="L171" s="368"/>
      <c r="M171" s="368"/>
      <c r="N171" s="368"/>
      <c r="O171" s="353" t="s">
        <v>12</v>
      </c>
      <c r="P171" s="354"/>
      <c r="Q171" s="354"/>
      <c r="R171" s="354"/>
      <c r="S171" s="51"/>
    </row>
    <row r="172" spans="1:20" ht="25.5" x14ac:dyDescent="0.2">
      <c r="A172" s="350"/>
      <c r="B172" s="352"/>
      <c r="C172" s="35" t="s">
        <v>187</v>
      </c>
      <c r="D172" s="36" t="s">
        <v>118</v>
      </c>
      <c r="E172" s="37" t="s">
        <v>104</v>
      </c>
      <c r="F172" s="208" t="s">
        <v>119</v>
      </c>
      <c r="G172" s="35" t="s">
        <v>187</v>
      </c>
      <c r="H172" s="36" t="s">
        <v>118</v>
      </c>
      <c r="I172" s="37" t="s">
        <v>104</v>
      </c>
      <c r="J172" s="38" t="s">
        <v>119</v>
      </c>
      <c r="K172" s="35" t="s">
        <v>187</v>
      </c>
      <c r="L172" s="36" t="s">
        <v>118</v>
      </c>
      <c r="M172" s="37" t="s">
        <v>104</v>
      </c>
      <c r="N172" s="39" t="s">
        <v>119</v>
      </c>
      <c r="O172" s="35" t="s">
        <v>187</v>
      </c>
      <c r="P172" s="36" t="s">
        <v>118</v>
      </c>
      <c r="Q172" s="37" t="s">
        <v>104</v>
      </c>
      <c r="R172" s="40" t="s">
        <v>119</v>
      </c>
      <c r="S172" s="41" t="s">
        <v>188</v>
      </c>
    </row>
    <row r="173" spans="1:20" x14ac:dyDescent="0.2">
      <c r="A173" s="171" t="s">
        <v>251</v>
      </c>
      <c r="B173" s="87" t="s">
        <v>212</v>
      </c>
      <c r="C173" s="87"/>
      <c r="D173" s="60">
        <v>0</v>
      </c>
      <c r="E173" s="61">
        <v>0</v>
      </c>
      <c r="F173" s="226">
        <f t="shared" ref="F173:F175" si="53">D173*E173</f>
        <v>0</v>
      </c>
      <c r="G173" s="88"/>
      <c r="H173" s="43">
        <v>0</v>
      </c>
      <c r="I173" s="95">
        <v>0</v>
      </c>
      <c r="J173" s="62">
        <f>H173*I173</f>
        <v>0</v>
      </c>
      <c r="K173" s="88"/>
      <c r="L173" s="43">
        <v>0</v>
      </c>
      <c r="M173" s="95">
        <v>0</v>
      </c>
      <c r="N173" s="63">
        <f>L173*M173</f>
        <v>0</v>
      </c>
      <c r="O173" s="88"/>
      <c r="P173" s="43">
        <v>0</v>
      </c>
      <c r="Q173" s="95">
        <v>0</v>
      </c>
      <c r="R173" s="64">
        <f>P173*Q173</f>
        <v>0</v>
      </c>
      <c r="S173" s="51">
        <f t="shared" ref="S173:S175" si="54">+R173+N173+J173+F173</f>
        <v>0</v>
      </c>
    </row>
    <row r="174" spans="1:20" x14ac:dyDescent="0.2">
      <c r="A174" s="171" t="s">
        <v>252</v>
      </c>
      <c r="B174" s="87" t="s">
        <v>262</v>
      </c>
      <c r="C174" s="87"/>
      <c r="D174" s="60">
        <v>0</v>
      </c>
      <c r="E174" s="61">
        <v>0</v>
      </c>
      <c r="F174" s="226">
        <f t="shared" si="53"/>
        <v>0</v>
      </c>
      <c r="G174" s="88"/>
      <c r="H174" s="43">
        <v>0</v>
      </c>
      <c r="I174" s="95">
        <v>0</v>
      </c>
      <c r="J174" s="62">
        <f>H174*I174</f>
        <v>0</v>
      </c>
      <c r="K174" s="88"/>
      <c r="L174" s="43">
        <v>0</v>
      </c>
      <c r="M174" s="95">
        <v>0</v>
      </c>
      <c r="N174" s="63">
        <f>L174*M174</f>
        <v>0</v>
      </c>
      <c r="O174" s="88"/>
      <c r="P174" s="43">
        <v>0</v>
      </c>
      <c r="Q174" s="95">
        <v>0</v>
      </c>
      <c r="R174" s="64">
        <f>P174*Q174</f>
        <v>0</v>
      </c>
      <c r="S174" s="51">
        <f t="shared" si="54"/>
        <v>0</v>
      </c>
    </row>
    <row r="175" spans="1:20" x14ac:dyDescent="0.2">
      <c r="A175" s="171" t="s">
        <v>96</v>
      </c>
      <c r="B175" s="232" t="s">
        <v>228</v>
      </c>
      <c r="C175" s="232"/>
      <c r="D175" s="60">
        <v>0</v>
      </c>
      <c r="E175" s="61">
        <v>0</v>
      </c>
      <c r="F175" s="226">
        <f t="shared" si="53"/>
        <v>0</v>
      </c>
      <c r="G175" s="88"/>
      <c r="H175" s="43">
        <v>0</v>
      </c>
      <c r="I175" s="95">
        <v>0</v>
      </c>
      <c r="J175" s="62">
        <f>H175*I175</f>
        <v>0</v>
      </c>
      <c r="K175" s="88"/>
      <c r="L175" s="43">
        <v>0</v>
      </c>
      <c r="M175" s="95">
        <v>0</v>
      </c>
      <c r="N175" s="63">
        <f>L175*M175</f>
        <v>0</v>
      </c>
      <c r="O175" s="88"/>
      <c r="P175" s="43">
        <v>0</v>
      </c>
      <c r="Q175" s="95">
        <v>0</v>
      </c>
      <c r="R175" s="64">
        <f>P175*Q175</f>
        <v>0</v>
      </c>
      <c r="S175" s="51">
        <f t="shared" si="54"/>
        <v>0</v>
      </c>
    </row>
    <row r="176" spans="1:20" s="182" customFormat="1" x14ac:dyDescent="0.2">
      <c r="A176" s="89"/>
      <c r="B176" s="90" t="s">
        <v>196</v>
      </c>
      <c r="C176" s="199"/>
      <c r="D176" s="199"/>
      <c r="E176" s="199"/>
      <c r="F176" s="251">
        <f>SUM(F173:F175)</f>
        <v>0</v>
      </c>
      <c r="G176" s="67"/>
      <c r="H176" s="67"/>
      <c r="I176" s="67"/>
      <c r="J176" s="57">
        <f>SUM(J173:J175)</f>
        <v>0</v>
      </c>
      <c r="K176" s="68"/>
      <c r="L176" s="68"/>
      <c r="M176" s="68"/>
      <c r="N176" s="58">
        <f>SUM(N173:N175)</f>
        <v>0</v>
      </c>
      <c r="O176" s="68"/>
      <c r="P176" s="68"/>
      <c r="Q176" s="68"/>
      <c r="R176" s="58">
        <f>SUM(R173:R175)</f>
        <v>0</v>
      </c>
      <c r="S176" s="59">
        <f>SUM(S173:S175)</f>
        <v>0</v>
      </c>
      <c r="T176" s="181"/>
    </row>
    <row r="177" spans="1:20" x14ac:dyDescent="0.2">
      <c r="A177" s="349" t="s">
        <v>74</v>
      </c>
      <c r="B177" s="351" t="s">
        <v>23</v>
      </c>
      <c r="C177" s="369" t="s">
        <v>453</v>
      </c>
      <c r="D177" s="369"/>
      <c r="E177" s="369"/>
      <c r="F177" s="369"/>
      <c r="G177" s="365" t="s">
        <v>10</v>
      </c>
      <c r="H177" s="366"/>
      <c r="I177" s="366"/>
      <c r="J177" s="367"/>
      <c r="K177" s="368" t="s">
        <v>11</v>
      </c>
      <c r="L177" s="368"/>
      <c r="M177" s="368"/>
      <c r="N177" s="368"/>
      <c r="O177" s="353" t="s">
        <v>12</v>
      </c>
      <c r="P177" s="354"/>
      <c r="Q177" s="354"/>
      <c r="R177" s="354"/>
      <c r="S177" s="51"/>
    </row>
    <row r="178" spans="1:20" ht="25.5" x14ac:dyDescent="0.2">
      <c r="A178" s="350"/>
      <c r="B178" s="352"/>
      <c r="C178" s="35" t="s">
        <v>187</v>
      </c>
      <c r="D178" s="36" t="s">
        <v>118</v>
      </c>
      <c r="E178" s="37" t="s">
        <v>104</v>
      </c>
      <c r="F178" s="208" t="s">
        <v>119</v>
      </c>
      <c r="G178" s="35" t="s">
        <v>187</v>
      </c>
      <c r="H178" s="36" t="s">
        <v>118</v>
      </c>
      <c r="I178" s="37" t="s">
        <v>104</v>
      </c>
      <c r="J178" s="38" t="s">
        <v>119</v>
      </c>
      <c r="K178" s="35" t="s">
        <v>187</v>
      </c>
      <c r="L178" s="36" t="s">
        <v>118</v>
      </c>
      <c r="M178" s="37" t="s">
        <v>104</v>
      </c>
      <c r="N178" s="39" t="s">
        <v>119</v>
      </c>
      <c r="O178" s="35" t="s">
        <v>187</v>
      </c>
      <c r="P178" s="36" t="s">
        <v>118</v>
      </c>
      <c r="Q178" s="37" t="s">
        <v>104</v>
      </c>
      <c r="R178" s="40" t="s">
        <v>119</v>
      </c>
      <c r="S178" s="41" t="s">
        <v>188</v>
      </c>
    </row>
    <row r="179" spans="1:20" x14ac:dyDescent="0.2">
      <c r="A179" s="171" t="s">
        <v>234</v>
      </c>
      <c r="B179" s="87" t="s">
        <v>52</v>
      </c>
      <c r="C179" s="87"/>
      <c r="D179" s="60">
        <v>0</v>
      </c>
      <c r="E179" s="61">
        <v>0</v>
      </c>
      <c r="F179" s="226">
        <f t="shared" ref="F179:F182" si="55">D179*E179</f>
        <v>0</v>
      </c>
      <c r="G179" s="88"/>
      <c r="H179" s="43">
        <v>0</v>
      </c>
      <c r="I179" s="95">
        <v>0</v>
      </c>
      <c r="J179" s="62">
        <f>H179*I179</f>
        <v>0</v>
      </c>
      <c r="K179" s="88"/>
      <c r="L179" s="43">
        <v>0</v>
      </c>
      <c r="M179" s="95">
        <v>0</v>
      </c>
      <c r="N179" s="63">
        <f>L179*M179</f>
        <v>0</v>
      </c>
      <c r="O179" s="88"/>
      <c r="P179" s="43">
        <v>0</v>
      </c>
      <c r="Q179" s="95">
        <v>0</v>
      </c>
      <c r="R179" s="64">
        <f>P179*Q179</f>
        <v>0</v>
      </c>
      <c r="S179" s="51">
        <f t="shared" ref="S179:S182" si="56">+R179+N179+J179+F179</f>
        <v>0</v>
      </c>
    </row>
    <row r="180" spans="1:20" x14ac:dyDescent="0.2">
      <c r="A180" s="171" t="s">
        <v>235</v>
      </c>
      <c r="B180" s="87" t="s">
        <v>62</v>
      </c>
      <c r="C180" s="87"/>
      <c r="D180" s="60">
        <v>0</v>
      </c>
      <c r="E180" s="61">
        <v>0</v>
      </c>
      <c r="F180" s="226">
        <f t="shared" si="55"/>
        <v>0</v>
      </c>
      <c r="G180" s="88"/>
      <c r="H180" s="43">
        <v>0</v>
      </c>
      <c r="I180" s="95">
        <v>0</v>
      </c>
      <c r="J180" s="62">
        <f>H180*I180</f>
        <v>0</v>
      </c>
      <c r="K180" s="88"/>
      <c r="L180" s="43">
        <v>0</v>
      </c>
      <c r="M180" s="95">
        <v>0</v>
      </c>
      <c r="N180" s="63">
        <f>L180*M180</f>
        <v>0</v>
      </c>
      <c r="O180" s="88"/>
      <c r="P180" s="43">
        <v>0</v>
      </c>
      <c r="Q180" s="95">
        <v>0</v>
      </c>
      <c r="R180" s="64">
        <f>P180*Q180</f>
        <v>0</v>
      </c>
      <c r="S180" s="51">
        <f t="shared" si="56"/>
        <v>0</v>
      </c>
    </row>
    <row r="181" spans="1:20" x14ac:dyDescent="0.2">
      <c r="A181" s="171" t="s">
        <v>232</v>
      </c>
      <c r="B181" s="87" t="s">
        <v>217</v>
      </c>
      <c r="C181" s="87"/>
      <c r="D181" s="60">
        <v>0</v>
      </c>
      <c r="E181" s="61">
        <v>0</v>
      </c>
      <c r="F181" s="226">
        <f t="shared" si="55"/>
        <v>0</v>
      </c>
      <c r="G181" s="88"/>
      <c r="H181" s="43">
        <v>0</v>
      </c>
      <c r="I181" s="95">
        <v>0</v>
      </c>
      <c r="J181" s="62">
        <f>H181*I181</f>
        <v>0</v>
      </c>
      <c r="K181" s="88"/>
      <c r="L181" s="43">
        <v>0</v>
      </c>
      <c r="M181" s="95">
        <v>0</v>
      </c>
      <c r="N181" s="63">
        <f>L181*M181</f>
        <v>0</v>
      </c>
      <c r="O181" s="88"/>
      <c r="P181" s="43">
        <v>0</v>
      </c>
      <c r="Q181" s="95">
        <v>0</v>
      </c>
      <c r="R181" s="64">
        <f>P181*Q181</f>
        <v>0</v>
      </c>
      <c r="S181" s="51">
        <f t="shared" si="56"/>
        <v>0</v>
      </c>
    </row>
    <row r="182" spans="1:20" x14ac:dyDescent="0.2">
      <c r="A182" s="171" t="s">
        <v>199</v>
      </c>
      <c r="B182" s="232" t="s">
        <v>228</v>
      </c>
      <c r="C182" s="232"/>
      <c r="D182" s="60">
        <v>0</v>
      </c>
      <c r="E182" s="61">
        <v>0</v>
      </c>
      <c r="F182" s="226">
        <f t="shared" si="55"/>
        <v>0</v>
      </c>
      <c r="G182" s="88"/>
      <c r="H182" s="43">
        <v>0</v>
      </c>
      <c r="I182" s="95">
        <v>0</v>
      </c>
      <c r="J182" s="62">
        <f>H182*I182</f>
        <v>0</v>
      </c>
      <c r="K182" s="88"/>
      <c r="L182" s="43">
        <v>0</v>
      </c>
      <c r="M182" s="95">
        <v>0</v>
      </c>
      <c r="N182" s="63">
        <f>L182*M182</f>
        <v>0</v>
      </c>
      <c r="O182" s="88"/>
      <c r="P182" s="43">
        <v>0</v>
      </c>
      <c r="Q182" s="95">
        <v>0</v>
      </c>
      <c r="R182" s="64">
        <f>P182*Q182</f>
        <v>0</v>
      </c>
      <c r="S182" s="51">
        <f t="shared" si="56"/>
        <v>0</v>
      </c>
    </row>
    <row r="183" spans="1:20" s="182" customFormat="1" x14ac:dyDescent="0.2">
      <c r="A183" s="89"/>
      <c r="B183" s="90" t="s">
        <v>286</v>
      </c>
      <c r="C183" s="199"/>
      <c r="D183" s="199"/>
      <c r="E183" s="199"/>
      <c r="F183" s="252">
        <f>SUM(F179:F182)</f>
        <v>0</v>
      </c>
      <c r="G183" s="67"/>
      <c r="H183" s="67"/>
      <c r="I183" s="67"/>
      <c r="J183" s="57">
        <f>SUM(J179:J182)</f>
        <v>0</v>
      </c>
      <c r="K183" s="68"/>
      <c r="L183" s="68"/>
      <c r="M183" s="68"/>
      <c r="N183" s="58">
        <f>SUM(N179:N182)</f>
        <v>0</v>
      </c>
      <c r="O183" s="68"/>
      <c r="P183" s="68"/>
      <c r="Q183" s="68"/>
      <c r="R183" s="58">
        <f>SUM(R179:R182)</f>
        <v>0</v>
      </c>
      <c r="S183" s="59">
        <f>SUM(S179:S182)</f>
        <v>0</v>
      </c>
      <c r="T183" s="181"/>
    </row>
    <row r="184" spans="1:20" x14ac:dyDescent="0.2">
      <c r="A184" s="349" t="s">
        <v>236</v>
      </c>
      <c r="B184" s="351" t="s">
        <v>72</v>
      </c>
      <c r="C184" s="369" t="s">
        <v>453</v>
      </c>
      <c r="D184" s="369"/>
      <c r="E184" s="369"/>
      <c r="F184" s="369"/>
      <c r="G184" s="365" t="s">
        <v>10</v>
      </c>
      <c r="H184" s="366"/>
      <c r="I184" s="366"/>
      <c r="J184" s="367"/>
      <c r="K184" s="368" t="s">
        <v>11</v>
      </c>
      <c r="L184" s="368"/>
      <c r="M184" s="368"/>
      <c r="N184" s="368"/>
      <c r="O184" s="353" t="s">
        <v>12</v>
      </c>
      <c r="P184" s="354"/>
      <c r="Q184" s="354"/>
      <c r="R184" s="354"/>
      <c r="S184" s="51"/>
    </row>
    <row r="185" spans="1:20" ht="25.5" x14ac:dyDescent="0.2">
      <c r="A185" s="349"/>
      <c r="B185" s="351"/>
      <c r="C185" s="35" t="s">
        <v>187</v>
      </c>
      <c r="D185" s="36" t="s">
        <v>118</v>
      </c>
      <c r="E185" s="37" t="s">
        <v>104</v>
      </c>
      <c r="F185" s="208" t="s">
        <v>119</v>
      </c>
      <c r="G185" s="35" t="s">
        <v>187</v>
      </c>
      <c r="H185" s="36" t="s">
        <v>118</v>
      </c>
      <c r="I185" s="37" t="s">
        <v>104</v>
      </c>
      <c r="J185" s="38" t="s">
        <v>119</v>
      </c>
      <c r="K185" s="35" t="s">
        <v>187</v>
      </c>
      <c r="L185" s="36" t="s">
        <v>118</v>
      </c>
      <c r="M185" s="37" t="s">
        <v>104</v>
      </c>
      <c r="N185" s="39" t="s">
        <v>119</v>
      </c>
      <c r="O185" s="35" t="s">
        <v>187</v>
      </c>
      <c r="P185" s="36" t="s">
        <v>118</v>
      </c>
      <c r="Q185" s="37" t="s">
        <v>104</v>
      </c>
      <c r="R185" s="40" t="s">
        <v>119</v>
      </c>
      <c r="S185" s="41" t="s">
        <v>188</v>
      </c>
    </row>
    <row r="186" spans="1:20" ht="13.5" customHeight="1" x14ac:dyDescent="0.2">
      <c r="A186" s="171" t="s">
        <v>80</v>
      </c>
      <c r="B186" s="87" t="s">
        <v>53</v>
      </c>
      <c r="C186" s="87"/>
      <c r="D186" s="60">
        <v>0</v>
      </c>
      <c r="E186" s="61">
        <v>0</v>
      </c>
      <c r="F186" s="226">
        <f t="shared" ref="F186:F188" si="57">D186*E186</f>
        <v>0</v>
      </c>
      <c r="G186" s="88"/>
      <c r="H186" s="43">
        <v>0</v>
      </c>
      <c r="I186" s="95">
        <v>0</v>
      </c>
      <c r="J186" s="62">
        <f>H186*I186</f>
        <v>0</v>
      </c>
      <c r="K186" s="88"/>
      <c r="L186" s="43">
        <v>0</v>
      </c>
      <c r="M186" s="95">
        <v>0</v>
      </c>
      <c r="N186" s="63">
        <f>L186*M186</f>
        <v>0</v>
      </c>
      <c r="O186" s="88"/>
      <c r="P186" s="43">
        <v>0</v>
      </c>
      <c r="Q186" s="95">
        <v>0</v>
      </c>
      <c r="R186" s="64">
        <f>P186*Q186</f>
        <v>0</v>
      </c>
      <c r="S186" s="51">
        <f t="shared" ref="S186:S188" si="58">+R186+N186+J186+F186</f>
        <v>0</v>
      </c>
    </row>
    <row r="187" spans="1:20" x14ac:dyDescent="0.2">
      <c r="A187" s="171" t="s">
        <v>81</v>
      </c>
      <c r="B187" s="87" t="s">
        <v>203</v>
      </c>
      <c r="C187" s="87"/>
      <c r="D187" s="60">
        <v>0</v>
      </c>
      <c r="E187" s="61">
        <v>0</v>
      </c>
      <c r="F187" s="226">
        <f t="shared" si="57"/>
        <v>0</v>
      </c>
      <c r="G187" s="88"/>
      <c r="H187" s="43">
        <v>0</v>
      </c>
      <c r="I187" s="95">
        <v>0</v>
      </c>
      <c r="J187" s="62">
        <f>H187*I187</f>
        <v>0</v>
      </c>
      <c r="K187" s="88"/>
      <c r="L187" s="43">
        <v>0</v>
      </c>
      <c r="M187" s="95">
        <v>0</v>
      </c>
      <c r="N187" s="63">
        <f>L187*M187</f>
        <v>0</v>
      </c>
      <c r="O187" s="88"/>
      <c r="P187" s="43">
        <v>0</v>
      </c>
      <c r="Q187" s="95">
        <v>0</v>
      </c>
      <c r="R187" s="64">
        <f>P187*Q187</f>
        <v>0</v>
      </c>
      <c r="S187" s="51">
        <f t="shared" si="58"/>
        <v>0</v>
      </c>
    </row>
    <row r="188" spans="1:20" x14ac:dyDescent="0.2">
      <c r="A188" s="171" t="s">
        <v>190</v>
      </c>
      <c r="B188" s="87" t="s">
        <v>228</v>
      </c>
      <c r="C188" s="87"/>
      <c r="D188" s="60">
        <v>0</v>
      </c>
      <c r="E188" s="61">
        <v>0</v>
      </c>
      <c r="F188" s="226">
        <f t="shared" si="57"/>
        <v>0</v>
      </c>
      <c r="G188" s="88"/>
      <c r="H188" s="43">
        <v>0</v>
      </c>
      <c r="I188" s="95">
        <v>0</v>
      </c>
      <c r="J188" s="62">
        <f>H188*I188</f>
        <v>0</v>
      </c>
      <c r="K188" s="88"/>
      <c r="L188" s="43">
        <v>0</v>
      </c>
      <c r="M188" s="95">
        <v>0</v>
      </c>
      <c r="N188" s="63">
        <f>L188*M188</f>
        <v>0</v>
      </c>
      <c r="O188" s="88"/>
      <c r="P188" s="43">
        <v>0</v>
      </c>
      <c r="Q188" s="95">
        <v>0</v>
      </c>
      <c r="R188" s="64">
        <f>P188*Q188</f>
        <v>0</v>
      </c>
      <c r="S188" s="51">
        <f t="shared" si="58"/>
        <v>0</v>
      </c>
    </row>
    <row r="189" spans="1:20" s="182" customFormat="1" x14ac:dyDescent="0.2">
      <c r="A189" s="91"/>
      <c r="B189" s="90" t="s">
        <v>287</v>
      </c>
      <c r="C189" s="199"/>
      <c r="D189" s="199"/>
      <c r="E189" s="199"/>
      <c r="F189" s="252">
        <f>SUM(F186:F188)</f>
        <v>0</v>
      </c>
      <c r="G189" s="67"/>
      <c r="H189" s="67"/>
      <c r="I189" s="67"/>
      <c r="J189" s="57">
        <f>SUM(J186:J188)</f>
        <v>0</v>
      </c>
      <c r="K189" s="68"/>
      <c r="L189" s="68"/>
      <c r="M189" s="68"/>
      <c r="N189" s="58">
        <f>SUM(N186:N188)</f>
        <v>0</v>
      </c>
      <c r="O189" s="68"/>
      <c r="P189" s="68"/>
      <c r="Q189" s="68"/>
      <c r="R189" s="58">
        <f>SUM(R186:R188)</f>
        <v>0</v>
      </c>
      <c r="S189" s="59">
        <f>SUM(S186:S188)</f>
        <v>0</v>
      </c>
      <c r="T189" s="181"/>
    </row>
    <row r="190" spans="1:20" x14ac:dyDescent="0.2">
      <c r="A190" s="349" t="s">
        <v>237</v>
      </c>
      <c r="B190" s="351" t="s">
        <v>68</v>
      </c>
      <c r="C190" s="369" t="s">
        <v>453</v>
      </c>
      <c r="D190" s="369"/>
      <c r="E190" s="369"/>
      <c r="F190" s="369"/>
      <c r="G190" s="365" t="s">
        <v>10</v>
      </c>
      <c r="H190" s="366"/>
      <c r="I190" s="366"/>
      <c r="J190" s="367"/>
      <c r="K190" s="368" t="s">
        <v>11</v>
      </c>
      <c r="L190" s="368"/>
      <c r="M190" s="368"/>
      <c r="N190" s="368"/>
      <c r="O190" s="353" t="s">
        <v>12</v>
      </c>
      <c r="P190" s="354"/>
      <c r="Q190" s="354"/>
      <c r="R190" s="354"/>
      <c r="S190" s="51"/>
    </row>
    <row r="191" spans="1:20" ht="25.5" x14ac:dyDescent="0.2">
      <c r="A191" s="349"/>
      <c r="B191" s="351"/>
      <c r="C191" s="35" t="s">
        <v>187</v>
      </c>
      <c r="D191" s="36" t="s">
        <v>118</v>
      </c>
      <c r="E191" s="37" t="s">
        <v>104</v>
      </c>
      <c r="F191" s="208" t="s">
        <v>119</v>
      </c>
      <c r="G191" s="35" t="s">
        <v>187</v>
      </c>
      <c r="H191" s="36" t="s">
        <v>118</v>
      </c>
      <c r="I191" s="37" t="s">
        <v>104</v>
      </c>
      <c r="J191" s="38" t="s">
        <v>119</v>
      </c>
      <c r="K191" s="35" t="s">
        <v>187</v>
      </c>
      <c r="L191" s="36" t="s">
        <v>118</v>
      </c>
      <c r="M191" s="37" t="s">
        <v>104</v>
      </c>
      <c r="N191" s="39" t="s">
        <v>119</v>
      </c>
      <c r="O191" s="35" t="s">
        <v>187</v>
      </c>
      <c r="P191" s="36" t="s">
        <v>118</v>
      </c>
      <c r="Q191" s="37" t="s">
        <v>104</v>
      </c>
      <c r="R191" s="40" t="s">
        <v>119</v>
      </c>
      <c r="S191" s="41" t="s">
        <v>188</v>
      </c>
    </row>
    <row r="192" spans="1:20" x14ac:dyDescent="0.2">
      <c r="A192" s="171" t="s">
        <v>238</v>
      </c>
      <c r="B192" s="87" t="s">
        <v>54</v>
      </c>
      <c r="C192" s="87"/>
      <c r="D192" s="60">
        <v>0</v>
      </c>
      <c r="E192" s="61">
        <v>0</v>
      </c>
      <c r="F192" s="226">
        <f t="shared" ref="F192:F193" si="59">D192*E192</f>
        <v>0</v>
      </c>
      <c r="G192" s="88"/>
      <c r="H192" s="43">
        <v>0</v>
      </c>
      <c r="I192" s="95">
        <v>0</v>
      </c>
      <c r="J192" s="62">
        <f>H192*I192</f>
        <v>0</v>
      </c>
      <c r="K192" s="88"/>
      <c r="L192" s="43">
        <v>0</v>
      </c>
      <c r="M192" s="95">
        <v>0</v>
      </c>
      <c r="N192" s="63">
        <f>L192*M192</f>
        <v>0</v>
      </c>
      <c r="O192" s="88"/>
      <c r="P192" s="43">
        <v>0</v>
      </c>
      <c r="Q192" s="95">
        <v>0</v>
      </c>
      <c r="R192" s="64">
        <f>P192*Q192</f>
        <v>0</v>
      </c>
      <c r="S192" s="51">
        <f t="shared" ref="S192:S193" si="60">+R192+N192+J192+F192</f>
        <v>0</v>
      </c>
    </row>
    <row r="193" spans="1:20" x14ac:dyDescent="0.2">
      <c r="A193" s="171" t="s">
        <v>191</v>
      </c>
      <c r="B193" s="87" t="s">
        <v>228</v>
      </c>
      <c r="C193" s="87"/>
      <c r="D193" s="60">
        <v>0</v>
      </c>
      <c r="E193" s="61">
        <v>0</v>
      </c>
      <c r="F193" s="226">
        <f t="shared" si="59"/>
        <v>0</v>
      </c>
      <c r="G193" s="88"/>
      <c r="H193" s="43">
        <v>0</v>
      </c>
      <c r="I193" s="95">
        <v>0</v>
      </c>
      <c r="J193" s="62">
        <f>H193*I193</f>
        <v>0</v>
      </c>
      <c r="K193" s="88"/>
      <c r="L193" s="43">
        <v>0</v>
      </c>
      <c r="M193" s="95">
        <v>0</v>
      </c>
      <c r="N193" s="63">
        <f>L193*M193</f>
        <v>0</v>
      </c>
      <c r="O193" s="88"/>
      <c r="P193" s="43">
        <v>0</v>
      </c>
      <c r="Q193" s="95">
        <v>0</v>
      </c>
      <c r="R193" s="64">
        <f>P193*Q193</f>
        <v>0</v>
      </c>
      <c r="S193" s="51">
        <f t="shared" si="60"/>
        <v>0</v>
      </c>
    </row>
    <row r="194" spans="1:20" s="182" customFormat="1" ht="13.5" thickBot="1" x14ac:dyDescent="0.25">
      <c r="A194" s="91"/>
      <c r="B194" s="90" t="s">
        <v>288</v>
      </c>
      <c r="C194" s="200"/>
      <c r="D194" s="200"/>
      <c r="E194" s="200"/>
      <c r="F194" s="252">
        <f>SUM(F192:F193)</f>
        <v>0</v>
      </c>
      <c r="G194" s="68"/>
      <c r="H194" s="68"/>
      <c r="I194" s="68"/>
      <c r="J194" s="249">
        <f>SUM(J192:J193)</f>
        <v>0</v>
      </c>
      <c r="K194" s="68"/>
      <c r="L194" s="68"/>
      <c r="M194" s="68"/>
      <c r="N194" s="249">
        <f>SUM(N192:N193)</f>
        <v>0</v>
      </c>
      <c r="O194" s="68"/>
      <c r="P194" s="68"/>
      <c r="Q194" s="68"/>
      <c r="R194" s="249">
        <f>SUM(R192:R193)</f>
        <v>0</v>
      </c>
      <c r="S194" s="253">
        <f>SUM(S192:S193)</f>
        <v>0</v>
      </c>
      <c r="T194" s="181"/>
    </row>
    <row r="195" spans="1:20" ht="16.5" thickBot="1" x14ac:dyDescent="0.3">
      <c r="A195" s="92"/>
      <c r="B195" s="254" t="s">
        <v>24</v>
      </c>
      <c r="C195" s="117"/>
      <c r="D195" s="117"/>
      <c r="E195" s="117"/>
      <c r="F195" s="255">
        <f>+F194+F189+F183+F176+F170</f>
        <v>0</v>
      </c>
      <c r="G195" s="79"/>
      <c r="H195" s="79"/>
      <c r="I195" s="79"/>
      <c r="J195" s="250">
        <f>SUM(J194+J189+J183+J176+J170)</f>
        <v>0</v>
      </c>
      <c r="K195" s="79"/>
      <c r="L195" s="79"/>
      <c r="M195" s="79"/>
      <c r="N195" s="250">
        <f>SUM(N194+N189+N183+N176+N170)</f>
        <v>0</v>
      </c>
      <c r="O195" s="79"/>
      <c r="P195" s="79"/>
      <c r="Q195" s="79"/>
      <c r="R195" s="250">
        <f>SUM(R194+R189+R183+R176+R170)</f>
        <v>0</v>
      </c>
      <c r="S195" s="81">
        <f>+S194+S189+S183+S176+S170</f>
        <v>0</v>
      </c>
    </row>
    <row r="196" spans="1:20" x14ac:dyDescent="0.2">
      <c r="A196" s="71"/>
      <c r="B196" s="72"/>
      <c r="C196" s="72"/>
      <c r="D196" s="72"/>
      <c r="E196" s="72"/>
      <c r="F196" s="72"/>
      <c r="G196" s="73"/>
      <c r="H196" s="74"/>
      <c r="I196" s="75"/>
      <c r="J196" s="75"/>
      <c r="K196" s="73"/>
      <c r="L196" s="74"/>
      <c r="M196" s="75"/>
      <c r="N196" s="75"/>
      <c r="O196" s="73"/>
      <c r="P196" s="74"/>
      <c r="Q196" s="75"/>
      <c r="R196" s="75"/>
      <c r="S196" s="76"/>
    </row>
    <row r="197" spans="1:20" ht="50.1" customHeight="1" x14ac:dyDescent="0.25">
      <c r="A197" s="256" t="s">
        <v>304</v>
      </c>
      <c r="B197" s="82" t="s">
        <v>25</v>
      </c>
      <c r="C197" s="198"/>
      <c r="D197" s="198"/>
      <c r="E197" s="198"/>
      <c r="F197" s="198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4"/>
    </row>
    <row r="198" spans="1:20" x14ac:dyDescent="0.2">
      <c r="A198" s="349" t="s">
        <v>71</v>
      </c>
      <c r="B198" s="358" t="s">
        <v>26</v>
      </c>
      <c r="C198" s="376" t="s">
        <v>453</v>
      </c>
      <c r="D198" s="377"/>
      <c r="E198" s="377"/>
      <c r="F198" s="378"/>
      <c r="G198" s="359" t="s">
        <v>10</v>
      </c>
      <c r="H198" s="360"/>
      <c r="I198" s="360"/>
      <c r="J198" s="361"/>
      <c r="K198" s="362" t="s">
        <v>11</v>
      </c>
      <c r="L198" s="362"/>
      <c r="M198" s="362"/>
      <c r="N198" s="362"/>
      <c r="O198" s="363" t="s">
        <v>12</v>
      </c>
      <c r="P198" s="363"/>
      <c r="Q198" s="363"/>
      <c r="R198" s="363"/>
      <c r="S198" s="34"/>
    </row>
    <row r="199" spans="1:20" ht="31.5" customHeight="1" x14ac:dyDescent="0.2">
      <c r="A199" s="349"/>
      <c r="B199" s="379"/>
      <c r="C199" s="257" t="s">
        <v>187</v>
      </c>
      <c r="D199" s="258" t="s">
        <v>118</v>
      </c>
      <c r="E199" s="259" t="s">
        <v>104</v>
      </c>
      <c r="F199" s="260" t="s">
        <v>119</v>
      </c>
      <c r="G199" s="257" t="s">
        <v>187</v>
      </c>
      <c r="H199" s="258" t="s">
        <v>118</v>
      </c>
      <c r="I199" s="259" t="s">
        <v>104</v>
      </c>
      <c r="J199" s="261" t="s">
        <v>119</v>
      </c>
      <c r="K199" s="257" t="s">
        <v>187</v>
      </c>
      <c r="L199" s="258" t="s">
        <v>118</v>
      </c>
      <c r="M199" s="259" t="s">
        <v>104</v>
      </c>
      <c r="N199" s="262" t="s">
        <v>119</v>
      </c>
      <c r="O199" s="257" t="s">
        <v>187</v>
      </c>
      <c r="P199" s="258" t="s">
        <v>118</v>
      </c>
      <c r="Q199" s="259" t="s">
        <v>104</v>
      </c>
      <c r="R199" s="263" t="s">
        <v>119</v>
      </c>
      <c r="S199" s="264" t="s">
        <v>188</v>
      </c>
    </row>
    <row r="200" spans="1:20" x14ac:dyDescent="0.2">
      <c r="A200" s="171" t="s">
        <v>97</v>
      </c>
      <c r="B200" s="265" t="s">
        <v>99</v>
      </c>
      <c r="C200" s="265"/>
      <c r="D200" s="266">
        <v>0</v>
      </c>
      <c r="E200" s="267">
        <v>0</v>
      </c>
      <c r="F200" s="268">
        <f t="shared" ref="F200:F201" si="61">D200*E200</f>
        <v>0</v>
      </c>
      <c r="G200" s="269"/>
      <c r="H200" s="270">
        <v>0</v>
      </c>
      <c r="I200" s="271">
        <v>0</v>
      </c>
      <c r="J200" s="272">
        <f>H200*I200</f>
        <v>0</v>
      </c>
      <c r="K200" s="269"/>
      <c r="L200" s="270">
        <v>0</v>
      </c>
      <c r="M200" s="271">
        <v>0</v>
      </c>
      <c r="N200" s="273">
        <f>L200*M200</f>
        <v>0</v>
      </c>
      <c r="O200" s="269"/>
      <c r="P200" s="270">
        <v>0</v>
      </c>
      <c r="Q200" s="271">
        <v>0</v>
      </c>
      <c r="R200" s="274">
        <f>P200*Q200</f>
        <v>0</v>
      </c>
      <c r="S200" s="275">
        <f t="shared" ref="S200:S208" si="62">+R200+N200+J200+F200</f>
        <v>0</v>
      </c>
    </row>
    <row r="201" spans="1:20" x14ac:dyDescent="0.2">
      <c r="A201" s="171" t="s">
        <v>98</v>
      </c>
      <c r="B201" s="265" t="s">
        <v>100</v>
      </c>
      <c r="C201" s="265"/>
      <c r="D201" s="266">
        <v>0</v>
      </c>
      <c r="E201" s="267">
        <v>0</v>
      </c>
      <c r="F201" s="268">
        <f t="shared" si="61"/>
        <v>0</v>
      </c>
      <c r="G201" s="269"/>
      <c r="H201" s="270">
        <v>0</v>
      </c>
      <c r="I201" s="271">
        <v>0</v>
      </c>
      <c r="J201" s="272">
        <f t="shared" ref="J201:J208" si="63">H201*I201</f>
        <v>0</v>
      </c>
      <c r="K201" s="269"/>
      <c r="L201" s="270">
        <v>0</v>
      </c>
      <c r="M201" s="271">
        <v>0</v>
      </c>
      <c r="N201" s="273">
        <f t="shared" ref="N201:N208" si="64">L201*M201</f>
        <v>0</v>
      </c>
      <c r="O201" s="269"/>
      <c r="P201" s="270">
        <v>0</v>
      </c>
      <c r="Q201" s="271">
        <v>0</v>
      </c>
      <c r="R201" s="274">
        <f t="shared" ref="R201:R208" si="65">P201*Q201</f>
        <v>0</v>
      </c>
      <c r="S201" s="275">
        <f t="shared" si="62"/>
        <v>0</v>
      </c>
    </row>
    <row r="202" spans="1:20" x14ac:dyDescent="0.2">
      <c r="A202" s="171" t="s">
        <v>280</v>
      </c>
      <c r="B202" s="265" t="s">
        <v>101</v>
      </c>
      <c r="C202" s="265"/>
      <c r="D202" s="266">
        <v>0</v>
      </c>
      <c r="E202" s="267">
        <v>0</v>
      </c>
      <c r="F202" s="268">
        <f>D202*E202</f>
        <v>0</v>
      </c>
      <c r="G202" s="269"/>
      <c r="H202" s="270">
        <v>0</v>
      </c>
      <c r="I202" s="271">
        <v>0</v>
      </c>
      <c r="J202" s="272">
        <f t="shared" si="63"/>
        <v>0</v>
      </c>
      <c r="K202" s="269"/>
      <c r="L202" s="270">
        <v>0</v>
      </c>
      <c r="M202" s="271">
        <v>0</v>
      </c>
      <c r="N202" s="273">
        <f t="shared" si="64"/>
        <v>0</v>
      </c>
      <c r="O202" s="269"/>
      <c r="P202" s="270">
        <v>0</v>
      </c>
      <c r="Q202" s="271">
        <v>0</v>
      </c>
      <c r="R202" s="274">
        <f t="shared" si="65"/>
        <v>0</v>
      </c>
      <c r="S202" s="275">
        <f t="shared" si="62"/>
        <v>0</v>
      </c>
    </row>
    <row r="203" spans="1:20" x14ac:dyDescent="0.2">
      <c r="A203" s="171" t="s">
        <v>281</v>
      </c>
      <c r="B203" s="265" t="s">
        <v>103</v>
      </c>
      <c r="C203" s="265"/>
      <c r="D203" s="266">
        <v>0</v>
      </c>
      <c r="E203" s="267">
        <v>0</v>
      </c>
      <c r="F203" s="268">
        <f t="shared" ref="F203:F208" si="66">D203*E203</f>
        <v>0</v>
      </c>
      <c r="G203" s="269"/>
      <c r="H203" s="270">
        <v>0</v>
      </c>
      <c r="I203" s="271">
        <v>0</v>
      </c>
      <c r="J203" s="272">
        <f t="shared" si="63"/>
        <v>0</v>
      </c>
      <c r="K203" s="269"/>
      <c r="L203" s="270">
        <v>0</v>
      </c>
      <c r="M203" s="271">
        <v>0</v>
      </c>
      <c r="N203" s="273">
        <f t="shared" si="64"/>
        <v>0</v>
      </c>
      <c r="O203" s="269"/>
      <c r="P203" s="270">
        <v>0</v>
      </c>
      <c r="Q203" s="271">
        <v>0</v>
      </c>
      <c r="R203" s="274">
        <f t="shared" si="65"/>
        <v>0</v>
      </c>
      <c r="S203" s="275">
        <f t="shared" si="62"/>
        <v>0</v>
      </c>
    </row>
    <row r="204" spans="1:20" x14ac:dyDescent="0.2">
      <c r="A204" s="171" t="s">
        <v>239</v>
      </c>
      <c r="B204" s="265" t="s">
        <v>102</v>
      </c>
      <c r="C204" s="265"/>
      <c r="D204" s="266">
        <v>0</v>
      </c>
      <c r="E204" s="267">
        <v>0</v>
      </c>
      <c r="F204" s="268">
        <f t="shared" si="66"/>
        <v>0</v>
      </c>
      <c r="G204" s="269"/>
      <c r="H204" s="270">
        <v>0</v>
      </c>
      <c r="I204" s="271">
        <v>0</v>
      </c>
      <c r="J204" s="272">
        <f t="shared" si="63"/>
        <v>0</v>
      </c>
      <c r="K204" s="269"/>
      <c r="L204" s="270">
        <v>0</v>
      </c>
      <c r="M204" s="271">
        <v>0</v>
      </c>
      <c r="N204" s="273">
        <f t="shared" si="64"/>
        <v>0</v>
      </c>
      <c r="O204" s="269"/>
      <c r="P204" s="270">
        <v>0</v>
      </c>
      <c r="Q204" s="271">
        <v>0</v>
      </c>
      <c r="R204" s="274">
        <f t="shared" si="65"/>
        <v>0</v>
      </c>
      <c r="S204" s="275">
        <f t="shared" si="62"/>
        <v>0</v>
      </c>
    </row>
    <row r="205" spans="1:20" x14ac:dyDescent="0.2">
      <c r="A205" s="171" t="s">
        <v>82</v>
      </c>
      <c r="B205" s="265" t="s">
        <v>55</v>
      </c>
      <c r="C205" s="265"/>
      <c r="D205" s="266">
        <v>0</v>
      </c>
      <c r="E205" s="267">
        <v>0</v>
      </c>
      <c r="F205" s="268">
        <f t="shared" si="66"/>
        <v>0</v>
      </c>
      <c r="G205" s="269"/>
      <c r="H205" s="270">
        <v>0</v>
      </c>
      <c r="I205" s="271">
        <v>0</v>
      </c>
      <c r="J205" s="272">
        <f t="shared" si="63"/>
        <v>0</v>
      </c>
      <c r="K205" s="269"/>
      <c r="L205" s="270">
        <v>0</v>
      </c>
      <c r="M205" s="271">
        <v>0</v>
      </c>
      <c r="N205" s="273">
        <f t="shared" si="64"/>
        <v>0</v>
      </c>
      <c r="O205" s="269"/>
      <c r="P205" s="270">
        <v>0</v>
      </c>
      <c r="Q205" s="271">
        <v>0</v>
      </c>
      <c r="R205" s="274">
        <f t="shared" si="65"/>
        <v>0</v>
      </c>
      <c r="S205" s="275">
        <f t="shared" si="62"/>
        <v>0</v>
      </c>
    </row>
    <row r="206" spans="1:20" x14ac:dyDescent="0.2">
      <c r="A206" s="171" t="s">
        <v>83</v>
      </c>
      <c r="B206" s="265" t="s">
        <v>382</v>
      </c>
      <c r="C206" s="265"/>
      <c r="D206" s="266">
        <v>0</v>
      </c>
      <c r="E206" s="267">
        <v>0</v>
      </c>
      <c r="F206" s="268">
        <f t="shared" si="66"/>
        <v>0</v>
      </c>
      <c r="G206" s="269"/>
      <c r="H206" s="270">
        <v>0</v>
      </c>
      <c r="I206" s="271">
        <v>0</v>
      </c>
      <c r="J206" s="272">
        <f t="shared" si="63"/>
        <v>0</v>
      </c>
      <c r="K206" s="269"/>
      <c r="L206" s="270">
        <v>0</v>
      </c>
      <c r="M206" s="271">
        <v>0</v>
      </c>
      <c r="N206" s="273">
        <f t="shared" si="64"/>
        <v>0</v>
      </c>
      <c r="O206" s="269"/>
      <c r="P206" s="270">
        <v>0</v>
      </c>
      <c r="Q206" s="271">
        <v>0</v>
      </c>
      <c r="R206" s="274">
        <f t="shared" si="65"/>
        <v>0</v>
      </c>
      <c r="S206" s="275">
        <f t="shared" si="62"/>
        <v>0</v>
      </c>
    </row>
    <row r="207" spans="1:20" x14ac:dyDescent="0.2">
      <c r="A207" s="171" t="s">
        <v>383</v>
      </c>
      <c r="B207" s="265" t="s">
        <v>56</v>
      </c>
      <c r="C207" s="265"/>
      <c r="D207" s="266">
        <v>0</v>
      </c>
      <c r="E207" s="267">
        <v>0</v>
      </c>
      <c r="F207" s="268">
        <f t="shared" si="66"/>
        <v>0</v>
      </c>
      <c r="G207" s="269"/>
      <c r="H207" s="266">
        <v>0</v>
      </c>
      <c r="I207" s="267">
        <v>0</v>
      </c>
      <c r="J207" s="272">
        <f t="shared" si="63"/>
        <v>0</v>
      </c>
      <c r="K207" s="276"/>
      <c r="L207" s="266">
        <v>0</v>
      </c>
      <c r="M207" s="267">
        <v>0</v>
      </c>
      <c r="N207" s="273">
        <f t="shared" si="64"/>
        <v>0</v>
      </c>
      <c r="O207" s="276"/>
      <c r="P207" s="266">
        <v>0</v>
      </c>
      <c r="Q207" s="277">
        <v>0</v>
      </c>
      <c r="R207" s="274">
        <f t="shared" si="65"/>
        <v>0</v>
      </c>
      <c r="S207" s="275">
        <f t="shared" si="62"/>
        <v>0</v>
      </c>
    </row>
    <row r="208" spans="1:20" x14ac:dyDescent="0.2">
      <c r="A208" s="171" t="s">
        <v>384</v>
      </c>
      <c r="B208" s="265" t="s">
        <v>228</v>
      </c>
      <c r="C208" s="265"/>
      <c r="D208" s="266">
        <v>0</v>
      </c>
      <c r="E208" s="267">
        <v>0</v>
      </c>
      <c r="F208" s="268">
        <f t="shared" si="66"/>
        <v>0</v>
      </c>
      <c r="G208" s="269"/>
      <c r="H208" s="270">
        <v>0</v>
      </c>
      <c r="I208" s="271">
        <v>0</v>
      </c>
      <c r="J208" s="272">
        <f t="shared" si="63"/>
        <v>0</v>
      </c>
      <c r="K208" s="269"/>
      <c r="L208" s="270">
        <v>0</v>
      </c>
      <c r="M208" s="271">
        <v>0</v>
      </c>
      <c r="N208" s="273">
        <f t="shared" si="64"/>
        <v>0</v>
      </c>
      <c r="O208" s="269"/>
      <c r="P208" s="270">
        <v>0</v>
      </c>
      <c r="Q208" s="271">
        <v>0</v>
      </c>
      <c r="R208" s="274">
        <f t="shared" si="65"/>
        <v>0</v>
      </c>
      <c r="S208" s="275">
        <f t="shared" si="62"/>
        <v>0</v>
      </c>
    </row>
    <row r="209" spans="1:20" s="182" customFormat="1" x14ac:dyDescent="0.2">
      <c r="A209" s="91"/>
      <c r="B209" s="278" t="s">
        <v>21</v>
      </c>
      <c r="C209" s="199"/>
      <c r="D209" s="199"/>
      <c r="E209" s="199"/>
      <c r="F209" s="251">
        <f>SUM(F200:F208)</f>
        <v>0</v>
      </c>
      <c r="G209" s="67"/>
      <c r="H209" s="67"/>
      <c r="I209" s="67"/>
      <c r="J209" s="57">
        <f>SUM(J200:J208)</f>
        <v>0</v>
      </c>
      <c r="K209" s="68"/>
      <c r="L209" s="68"/>
      <c r="M209" s="68"/>
      <c r="N209" s="249">
        <f>SUM(N200:N208)</f>
        <v>0</v>
      </c>
      <c r="O209" s="68"/>
      <c r="P209" s="68"/>
      <c r="Q209" s="68"/>
      <c r="R209" s="96">
        <f>SUM(R200:R208)</f>
        <v>0</v>
      </c>
      <c r="S209" s="253">
        <f>SUM(S200:S208)</f>
        <v>0</v>
      </c>
      <c r="T209" s="181"/>
    </row>
    <row r="210" spans="1:20" x14ac:dyDescent="0.2">
      <c r="A210" s="349" t="s">
        <v>285</v>
      </c>
      <c r="B210" s="379" t="s">
        <v>66</v>
      </c>
      <c r="C210" s="418" t="s">
        <v>453</v>
      </c>
      <c r="D210" s="418"/>
      <c r="E210" s="418"/>
      <c r="F210" s="418"/>
      <c r="G210" s="365" t="s">
        <v>10</v>
      </c>
      <c r="H210" s="366"/>
      <c r="I210" s="366"/>
      <c r="J210" s="367"/>
      <c r="K210" s="380" t="s">
        <v>11</v>
      </c>
      <c r="L210" s="380"/>
      <c r="M210" s="380"/>
      <c r="N210" s="380"/>
      <c r="O210" s="381" t="s">
        <v>12</v>
      </c>
      <c r="P210" s="381"/>
      <c r="Q210" s="381"/>
      <c r="R210" s="381"/>
      <c r="S210" s="275"/>
    </row>
    <row r="211" spans="1:20" ht="31.5" customHeight="1" x14ac:dyDescent="0.2">
      <c r="A211" s="349"/>
      <c r="B211" s="379"/>
      <c r="C211" s="257" t="s">
        <v>187</v>
      </c>
      <c r="D211" s="258" t="s">
        <v>118</v>
      </c>
      <c r="E211" s="259" t="s">
        <v>104</v>
      </c>
      <c r="F211" s="260" t="s">
        <v>119</v>
      </c>
      <c r="G211" s="257" t="s">
        <v>187</v>
      </c>
      <c r="H211" s="258" t="s">
        <v>118</v>
      </c>
      <c r="I211" s="259" t="s">
        <v>104</v>
      </c>
      <c r="J211" s="261" t="s">
        <v>119</v>
      </c>
      <c r="K211" s="257" t="s">
        <v>187</v>
      </c>
      <c r="L211" s="258" t="s">
        <v>118</v>
      </c>
      <c r="M211" s="259" t="s">
        <v>104</v>
      </c>
      <c r="N211" s="262" t="s">
        <v>119</v>
      </c>
      <c r="O211" s="257" t="s">
        <v>187</v>
      </c>
      <c r="P211" s="258" t="s">
        <v>118</v>
      </c>
      <c r="Q211" s="259" t="s">
        <v>104</v>
      </c>
      <c r="R211" s="263" t="s">
        <v>119</v>
      </c>
      <c r="S211" s="264" t="s">
        <v>188</v>
      </c>
    </row>
    <row r="212" spans="1:20" x14ac:dyDescent="0.2">
      <c r="A212" s="171" t="s">
        <v>263</v>
      </c>
      <c r="B212" s="265" t="s">
        <v>216</v>
      </c>
      <c r="C212" s="265"/>
      <c r="D212" s="266">
        <v>0</v>
      </c>
      <c r="E212" s="267">
        <v>0</v>
      </c>
      <c r="F212" s="268">
        <f t="shared" ref="F212:F214" si="67">D212*E212</f>
        <v>0</v>
      </c>
      <c r="G212" s="269"/>
      <c r="H212" s="270">
        <v>0</v>
      </c>
      <c r="I212" s="271">
        <v>0</v>
      </c>
      <c r="J212" s="272">
        <f>H212*I212</f>
        <v>0</v>
      </c>
      <c r="K212" s="269"/>
      <c r="L212" s="270">
        <v>0</v>
      </c>
      <c r="M212" s="271">
        <v>0</v>
      </c>
      <c r="N212" s="273">
        <f>L212*M212</f>
        <v>0</v>
      </c>
      <c r="O212" s="269"/>
      <c r="P212" s="270">
        <v>0</v>
      </c>
      <c r="Q212" s="271">
        <v>0</v>
      </c>
      <c r="R212" s="274">
        <f>P212*Q212</f>
        <v>0</v>
      </c>
      <c r="S212" s="275">
        <f t="shared" ref="S212:S214" si="68">+R212+N212+J212+F212</f>
        <v>0</v>
      </c>
    </row>
    <row r="213" spans="1:20" x14ac:dyDescent="0.2">
      <c r="A213" s="171" t="s">
        <v>264</v>
      </c>
      <c r="B213" s="265" t="s">
        <v>385</v>
      </c>
      <c r="C213" s="265"/>
      <c r="D213" s="266">
        <v>0</v>
      </c>
      <c r="E213" s="267">
        <v>0</v>
      </c>
      <c r="F213" s="268">
        <f t="shared" si="67"/>
        <v>0</v>
      </c>
      <c r="G213" s="269"/>
      <c r="H213" s="270">
        <v>0</v>
      </c>
      <c r="I213" s="271">
        <v>0</v>
      </c>
      <c r="J213" s="272">
        <f>H213*I213</f>
        <v>0</v>
      </c>
      <c r="K213" s="269"/>
      <c r="L213" s="270">
        <v>0</v>
      </c>
      <c r="M213" s="271">
        <v>0</v>
      </c>
      <c r="N213" s="273">
        <f>L213*M213</f>
        <v>0</v>
      </c>
      <c r="O213" s="269"/>
      <c r="P213" s="270">
        <v>0</v>
      </c>
      <c r="Q213" s="271">
        <v>0</v>
      </c>
      <c r="R213" s="274">
        <f>P213*Q213</f>
        <v>0</v>
      </c>
      <c r="S213" s="275">
        <f t="shared" si="68"/>
        <v>0</v>
      </c>
    </row>
    <row r="214" spans="1:20" x14ac:dyDescent="0.2">
      <c r="A214" s="171" t="s">
        <v>265</v>
      </c>
      <c r="B214" s="265" t="s">
        <v>228</v>
      </c>
      <c r="C214" s="265"/>
      <c r="D214" s="266">
        <v>0</v>
      </c>
      <c r="E214" s="267">
        <v>0</v>
      </c>
      <c r="F214" s="268">
        <f t="shared" si="67"/>
        <v>0</v>
      </c>
      <c r="G214" s="269"/>
      <c r="H214" s="270">
        <v>0</v>
      </c>
      <c r="I214" s="271">
        <v>0</v>
      </c>
      <c r="J214" s="272">
        <f>H214*I214</f>
        <v>0</v>
      </c>
      <c r="K214" s="269"/>
      <c r="L214" s="270">
        <v>0</v>
      </c>
      <c r="M214" s="271">
        <v>0</v>
      </c>
      <c r="N214" s="273">
        <f>L214*M214</f>
        <v>0</v>
      </c>
      <c r="O214" s="269"/>
      <c r="P214" s="270">
        <v>0</v>
      </c>
      <c r="Q214" s="271">
        <v>0</v>
      </c>
      <c r="R214" s="274">
        <f>P214*Q214</f>
        <v>0</v>
      </c>
      <c r="S214" s="275">
        <f t="shared" si="68"/>
        <v>0</v>
      </c>
    </row>
    <row r="215" spans="1:20" s="182" customFormat="1" ht="13.5" thickBot="1" x14ac:dyDescent="0.25">
      <c r="A215" s="91"/>
      <c r="B215" s="278" t="s">
        <v>290</v>
      </c>
      <c r="C215" s="200"/>
      <c r="D215" s="200"/>
      <c r="E215" s="200"/>
      <c r="F215" s="279">
        <f>SUM(F212:F214)</f>
        <v>0</v>
      </c>
      <c r="G215" s="68"/>
      <c r="H215" s="68"/>
      <c r="I215" s="68"/>
      <c r="J215" s="280">
        <f>SUM(J212:J214)</f>
        <v>0</v>
      </c>
      <c r="K215" s="68"/>
      <c r="L215" s="68"/>
      <c r="M215" s="68"/>
      <c r="N215" s="280">
        <f>SUM(N212:N214)</f>
        <v>0</v>
      </c>
      <c r="O215" s="68"/>
      <c r="P215" s="68"/>
      <c r="Q215" s="68"/>
      <c r="R215" s="280">
        <f>SUM(R212:R214)</f>
        <v>0</v>
      </c>
      <c r="S215" s="281">
        <f>SUM(S212:S214)</f>
        <v>0</v>
      </c>
      <c r="T215" s="181"/>
    </row>
    <row r="216" spans="1:20" ht="16.5" thickBot="1" x14ac:dyDescent="0.3">
      <c r="A216" s="92"/>
      <c r="B216" s="282" t="s">
        <v>27</v>
      </c>
      <c r="C216" s="117"/>
      <c r="D216" s="117"/>
      <c r="E216" s="117"/>
      <c r="F216" s="283">
        <f>+F215+F209</f>
        <v>0</v>
      </c>
      <c r="G216" s="79"/>
      <c r="H216" s="79"/>
      <c r="I216" s="79"/>
      <c r="J216" s="284">
        <f>SUM(J215+J209)</f>
        <v>0</v>
      </c>
      <c r="K216" s="79"/>
      <c r="L216" s="79"/>
      <c r="M216" s="79"/>
      <c r="N216" s="284">
        <f>SUM(N215+N209)</f>
        <v>0</v>
      </c>
      <c r="O216" s="79"/>
      <c r="P216" s="79"/>
      <c r="Q216" s="79"/>
      <c r="R216" s="284">
        <f>SUM(R215+R209)</f>
        <v>0</v>
      </c>
      <c r="S216" s="81">
        <f>+S215+S209</f>
        <v>0</v>
      </c>
    </row>
    <row r="217" spans="1:20" x14ac:dyDescent="0.2">
      <c r="A217" s="97"/>
      <c r="B217" s="238"/>
      <c r="C217" s="238"/>
      <c r="D217" s="238"/>
      <c r="E217" s="238"/>
      <c r="F217" s="238"/>
      <c r="G217" s="238"/>
      <c r="H217" s="238"/>
      <c r="I217" s="238"/>
      <c r="J217" s="238"/>
      <c r="K217" s="238"/>
      <c r="L217" s="238"/>
      <c r="M217" s="238"/>
      <c r="N217" s="238"/>
      <c r="O217" s="238"/>
      <c r="P217" s="238"/>
      <c r="Q217" s="238"/>
      <c r="R217" s="238"/>
      <c r="S217" s="98"/>
    </row>
    <row r="218" spans="1:20" ht="50.1" customHeight="1" x14ac:dyDescent="0.25">
      <c r="A218" s="285" t="s">
        <v>305</v>
      </c>
      <c r="B218" s="82" t="s">
        <v>28</v>
      </c>
      <c r="C218" s="198"/>
      <c r="D218" s="198"/>
      <c r="E218" s="198"/>
      <c r="F218" s="198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4"/>
    </row>
    <row r="219" spans="1:20" x14ac:dyDescent="0.2">
      <c r="A219" s="349" t="s">
        <v>289</v>
      </c>
      <c r="B219" s="358" t="s">
        <v>15</v>
      </c>
      <c r="C219" s="376" t="s">
        <v>453</v>
      </c>
      <c r="D219" s="377"/>
      <c r="E219" s="377"/>
      <c r="F219" s="378"/>
      <c r="G219" s="359" t="s">
        <v>10</v>
      </c>
      <c r="H219" s="360"/>
      <c r="I219" s="360"/>
      <c r="J219" s="361"/>
      <c r="K219" s="362" t="s">
        <v>11</v>
      </c>
      <c r="L219" s="362"/>
      <c r="M219" s="362"/>
      <c r="N219" s="362"/>
      <c r="O219" s="363" t="s">
        <v>12</v>
      </c>
      <c r="P219" s="363"/>
      <c r="Q219" s="363"/>
      <c r="R219" s="363"/>
      <c r="S219" s="34"/>
    </row>
    <row r="220" spans="1:20" ht="31.5" customHeight="1" x14ac:dyDescent="0.2">
      <c r="A220" s="349"/>
      <c r="B220" s="385"/>
      <c r="C220" s="286" t="s">
        <v>187</v>
      </c>
      <c r="D220" s="287" t="s">
        <v>118</v>
      </c>
      <c r="E220" s="288" t="s">
        <v>104</v>
      </c>
      <c r="F220" s="289" t="s">
        <v>119</v>
      </c>
      <c r="G220" s="286" t="s">
        <v>187</v>
      </c>
      <c r="H220" s="287" t="s">
        <v>118</v>
      </c>
      <c r="I220" s="288" t="s">
        <v>104</v>
      </c>
      <c r="J220" s="290" t="s">
        <v>119</v>
      </c>
      <c r="K220" s="286" t="s">
        <v>187</v>
      </c>
      <c r="L220" s="287" t="s">
        <v>118</v>
      </c>
      <c r="M220" s="288" t="s">
        <v>104</v>
      </c>
      <c r="N220" s="291" t="s">
        <v>119</v>
      </c>
      <c r="O220" s="286" t="s">
        <v>187</v>
      </c>
      <c r="P220" s="287" t="s">
        <v>118</v>
      </c>
      <c r="Q220" s="288" t="s">
        <v>104</v>
      </c>
      <c r="R220" s="292" t="s">
        <v>119</v>
      </c>
      <c r="S220" s="293" t="s">
        <v>188</v>
      </c>
    </row>
    <row r="221" spans="1:20" x14ac:dyDescent="0.2">
      <c r="A221" s="171" t="s">
        <v>63</v>
      </c>
      <c r="B221" s="294" t="s">
        <v>57</v>
      </c>
      <c r="C221" s="294"/>
      <c r="D221" s="295">
        <v>0</v>
      </c>
      <c r="E221" s="296">
        <v>0</v>
      </c>
      <c r="F221" s="297">
        <f t="shared" ref="F221:F222" si="69">D221*E221</f>
        <v>0</v>
      </c>
      <c r="G221" s="298"/>
      <c r="H221" s="299">
        <v>0</v>
      </c>
      <c r="I221" s="300">
        <v>0</v>
      </c>
      <c r="J221" s="301">
        <f>H221*I221</f>
        <v>0</v>
      </c>
      <c r="K221" s="298"/>
      <c r="L221" s="299">
        <v>0</v>
      </c>
      <c r="M221" s="300">
        <v>0</v>
      </c>
      <c r="N221" s="302">
        <f>L221*M221</f>
        <v>0</v>
      </c>
      <c r="O221" s="298"/>
      <c r="P221" s="299">
        <v>0</v>
      </c>
      <c r="Q221" s="300">
        <v>0</v>
      </c>
      <c r="R221" s="303">
        <f>P221*Q221</f>
        <v>0</v>
      </c>
      <c r="S221" s="304">
        <f t="shared" ref="S221:S238" si="70">+R221+N221+J221+F221</f>
        <v>0</v>
      </c>
    </row>
    <row r="222" spans="1:20" x14ac:dyDescent="0.2">
      <c r="A222" s="171" t="s">
        <v>64</v>
      </c>
      <c r="B222" s="294" t="s">
        <v>58</v>
      </c>
      <c r="C222" s="294"/>
      <c r="D222" s="295">
        <v>0</v>
      </c>
      <c r="E222" s="296">
        <v>0</v>
      </c>
      <c r="F222" s="297">
        <f t="shared" si="69"/>
        <v>0</v>
      </c>
      <c r="G222" s="298"/>
      <c r="H222" s="299">
        <v>0</v>
      </c>
      <c r="I222" s="300">
        <v>0</v>
      </c>
      <c r="J222" s="301">
        <f t="shared" ref="J222:J238" si="71">H222*I222</f>
        <v>0</v>
      </c>
      <c r="K222" s="298"/>
      <c r="L222" s="299">
        <v>0</v>
      </c>
      <c r="M222" s="300">
        <v>0</v>
      </c>
      <c r="N222" s="302">
        <f t="shared" ref="N222:N238" si="72">L222*M222</f>
        <v>0</v>
      </c>
      <c r="O222" s="298"/>
      <c r="P222" s="299">
        <v>0</v>
      </c>
      <c r="Q222" s="300">
        <v>0</v>
      </c>
      <c r="R222" s="303">
        <f t="shared" ref="R222:R238" si="73">P222*Q222</f>
        <v>0</v>
      </c>
      <c r="S222" s="304">
        <f t="shared" si="70"/>
        <v>0</v>
      </c>
    </row>
    <row r="223" spans="1:20" x14ac:dyDescent="0.2">
      <c r="A223" s="171" t="s">
        <v>243</v>
      </c>
      <c r="B223" s="294" t="s">
        <v>386</v>
      </c>
      <c r="C223" s="294"/>
      <c r="D223" s="295">
        <v>0</v>
      </c>
      <c r="E223" s="296">
        <v>0</v>
      </c>
      <c r="F223" s="297">
        <f>D223*E223</f>
        <v>0</v>
      </c>
      <c r="G223" s="298"/>
      <c r="H223" s="299">
        <v>0</v>
      </c>
      <c r="I223" s="300">
        <v>0</v>
      </c>
      <c r="J223" s="301">
        <f t="shared" si="71"/>
        <v>0</v>
      </c>
      <c r="K223" s="298"/>
      <c r="L223" s="299">
        <v>0</v>
      </c>
      <c r="M223" s="300">
        <v>0</v>
      </c>
      <c r="N223" s="302">
        <f t="shared" si="72"/>
        <v>0</v>
      </c>
      <c r="O223" s="298"/>
      <c r="P223" s="299">
        <v>0</v>
      </c>
      <c r="Q223" s="300">
        <v>0</v>
      </c>
      <c r="R223" s="303">
        <f t="shared" si="73"/>
        <v>0</v>
      </c>
      <c r="S223" s="304">
        <f t="shared" si="70"/>
        <v>0</v>
      </c>
    </row>
    <row r="224" spans="1:20" x14ac:dyDescent="0.2">
      <c r="A224" s="171" t="s">
        <v>244</v>
      </c>
      <c r="B224" s="305" t="s">
        <v>65</v>
      </c>
      <c r="C224" s="305"/>
      <c r="D224" s="295">
        <v>0</v>
      </c>
      <c r="E224" s="296">
        <v>0</v>
      </c>
      <c r="F224" s="297">
        <f t="shared" ref="F224:F231" si="74">D224*E224</f>
        <v>0</v>
      </c>
      <c r="G224" s="298"/>
      <c r="H224" s="299">
        <v>0</v>
      </c>
      <c r="I224" s="300">
        <v>0</v>
      </c>
      <c r="J224" s="301">
        <f t="shared" si="71"/>
        <v>0</v>
      </c>
      <c r="K224" s="298"/>
      <c r="L224" s="299">
        <v>0</v>
      </c>
      <c r="M224" s="300">
        <v>0</v>
      </c>
      <c r="N224" s="302">
        <f t="shared" si="72"/>
        <v>0</v>
      </c>
      <c r="O224" s="298"/>
      <c r="P224" s="299">
        <v>0</v>
      </c>
      <c r="Q224" s="300">
        <v>0</v>
      </c>
      <c r="R224" s="303">
        <f t="shared" si="73"/>
        <v>0</v>
      </c>
      <c r="S224" s="304">
        <f t="shared" si="70"/>
        <v>0</v>
      </c>
    </row>
    <row r="225" spans="1:20" x14ac:dyDescent="0.2">
      <c r="A225" s="171" t="s">
        <v>245</v>
      </c>
      <c r="B225" s="305" t="s">
        <v>61</v>
      </c>
      <c r="C225" s="305"/>
      <c r="D225" s="295">
        <v>0</v>
      </c>
      <c r="E225" s="296">
        <v>0</v>
      </c>
      <c r="F225" s="297">
        <f t="shared" si="74"/>
        <v>0</v>
      </c>
      <c r="G225" s="298"/>
      <c r="H225" s="299">
        <v>0</v>
      </c>
      <c r="I225" s="300">
        <v>0</v>
      </c>
      <c r="J225" s="301">
        <f t="shared" si="71"/>
        <v>0</v>
      </c>
      <c r="K225" s="298"/>
      <c r="L225" s="299">
        <v>0</v>
      </c>
      <c r="M225" s="300">
        <v>0</v>
      </c>
      <c r="N225" s="302">
        <f t="shared" si="72"/>
        <v>0</v>
      </c>
      <c r="O225" s="298"/>
      <c r="P225" s="299">
        <v>0</v>
      </c>
      <c r="Q225" s="300">
        <v>0</v>
      </c>
      <c r="R225" s="303">
        <f t="shared" si="73"/>
        <v>0</v>
      </c>
      <c r="S225" s="304">
        <f t="shared" si="70"/>
        <v>0</v>
      </c>
    </row>
    <row r="226" spans="1:20" x14ac:dyDescent="0.2">
      <c r="A226" s="171" t="s">
        <v>246</v>
      </c>
      <c r="B226" s="294" t="s">
        <v>205</v>
      </c>
      <c r="C226" s="294"/>
      <c r="D226" s="295">
        <v>0</v>
      </c>
      <c r="E226" s="296">
        <v>0</v>
      </c>
      <c r="F226" s="297">
        <f t="shared" si="74"/>
        <v>0</v>
      </c>
      <c r="G226" s="298"/>
      <c r="H226" s="299">
        <v>0</v>
      </c>
      <c r="I226" s="300">
        <v>0</v>
      </c>
      <c r="J226" s="301">
        <f t="shared" si="71"/>
        <v>0</v>
      </c>
      <c r="K226" s="298"/>
      <c r="L226" s="299">
        <v>0</v>
      </c>
      <c r="M226" s="300">
        <v>0</v>
      </c>
      <c r="N226" s="302">
        <f t="shared" si="72"/>
        <v>0</v>
      </c>
      <c r="O226" s="298"/>
      <c r="P226" s="299">
        <v>0</v>
      </c>
      <c r="Q226" s="300">
        <v>0</v>
      </c>
      <c r="R226" s="303">
        <f t="shared" si="73"/>
        <v>0</v>
      </c>
      <c r="S226" s="304">
        <f t="shared" si="70"/>
        <v>0</v>
      </c>
    </row>
    <row r="227" spans="1:20" x14ac:dyDescent="0.2">
      <c r="A227" s="171" t="s">
        <v>247</v>
      </c>
      <c r="B227" s="294" t="s">
        <v>330</v>
      </c>
      <c r="C227" s="294"/>
      <c r="D227" s="295">
        <v>0</v>
      </c>
      <c r="E227" s="296">
        <v>0</v>
      </c>
      <c r="F227" s="297">
        <f t="shared" si="74"/>
        <v>0</v>
      </c>
      <c r="G227" s="298"/>
      <c r="H227" s="299">
        <v>0</v>
      </c>
      <c r="I227" s="300">
        <v>0</v>
      </c>
      <c r="J227" s="301">
        <f t="shared" si="71"/>
        <v>0</v>
      </c>
      <c r="K227" s="298"/>
      <c r="L227" s="299">
        <v>0</v>
      </c>
      <c r="M227" s="300">
        <v>0</v>
      </c>
      <c r="N227" s="302">
        <f t="shared" si="72"/>
        <v>0</v>
      </c>
      <c r="O227" s="298"/>
      <c r="P227" s="299">
        <v>0</v>
      </c>
      <c r="Q227" s="300">
        <v>0</v>
      </c>
      <c r="R227" s="303">
        <f t="shared" si="73"/>
        <v>0</v>
      </c>
      <c r="S227" s="304">
        <f t="shared" si="70"/>
        <v>0</v>
      </c>
    </row>
    <row r="228" spans="1:20" x14ac:dyDescent="0.2">
      <c r="A228" s="171" t="s">
        <v>84</v>
      </c>
      <c r="B228" s="294" t="s">
        <v>387</v>
      </c>
      <c r="C228" s="294"/>
      <c r="D228" s="295">
        <v>0</v>
      </c>
      <c r="E228" s="296">
        <v>0</v>
      </c>
      <c r="F228" s="297">
        <f t="shared" si="74"/>
        <v>0</v>
      </c>
      <c r="G228" s="298"/>
      <c r="H228" s="299">
        <v>0</v>
      </c>
      <c r="I228" s="300">
        <v>0</v>
      </c>
      <c r="J228" s="301">
        <f t="shared" si="71"/>
        <v>0</v>
      </c>
      <c r="K228" s="298"/>
      <c r="L228" s="299">
        <v>0</v>
      </c>
      <c r="M228" s="300">
        <v>0</v>
      </c>
      <c r="N228" s="302">
        <f t="shared" si="72"/>
        <v>0</v>
      </c>
      <c r="O228" s="298"/>
      <c r="P228" s="299">
        <v>0</v>
      </c>
      <c r="Q228" s="300">
        <v>0</v>
      </c>
      <c r="R228" s="303">
        <f t="shared" si="73"/>
        <v>0</v>
      </c>
      <c r="S228" s="304">
        <f t="shared" si="70"/>
        <v>0</v>
      </c>
    </row>
    <row r="229" spans="1:20" x14ac:dyDescent="0.2">
      <c r="A229" s="171" t="s">
        <v>85</v>
      </c>
      <c r="B229" s="294" t="s">
        <v>59</v>
      </c>
      <c r="C229" s="294"/>
      <c r="D229" s="295">
        <v>0</v>
      </c>
      <c r="E229" s="296">
        <v>0</v>
      </c>
      <c r="F229" s="297">
        <f t="shared" si="74"/>
        <v>0</v>
      </c>
      <c r="G229" s="298"/>
      <c r="H229" s="299">
        <v>0</v>
      </c>
      <c r="I229" s="300">
        <v>0</v>
      </c>
      <c r="J229" s="301">
        <f t="shared" si="71"/>
        <v>0</v>
      </c>
      <c r="K229" s="298"/>
      <c r="L229" s="299">
        <v>0</v>
      </c>
      <c r="M229" s="300">
        <v>0</v>
      </c>
      <c r="N229" s="302">
        <f t="shared" si="72"/>
        <v>0</v>
      </c>
      <c r="O229" s="298"/>
      <c r="P229" s="299">
        <v>0</v>
      </c>
      <c r="Q229" s="300">
        <v>0</v>
      </c>
      <c r="R229" s="303">
        <f t="shared" si="73"/>
        <v>0</v>
      </c>
      <c r="S229" s="304">
        <f t="shared" si="70"/>
        <v>0</v>
      </c>
    </row>
    <row r="230" spans="1:20" x14ac:dyDescent="0.2">
      <c r="A230" s="171" t="s">
        <v>86</v>
      </c>
      <c r="B230" s="294" t="s">
        <v>60</v>
      </c>
      <c r="C230" s="294"/>
      <c r="D230" s="295">
        <v>0</v>
      </c>
      <c r="E230" s="296">
        <v>0</v>
      </c>
      <c r="F230" s="297">
        <f t="shared" si="74"/>
        <v>0</v>
      </c>
      <c r="G230" s="298"/>
      <c r="H230" s="299">
        <v>0</v>
      </c>
      <c r="I230" s="300">
        <v>0</v>
      </c>
      <c r="J230" s="301">
        <f t="shared" si="71"/>
        <v>0</v>
      </c>
      <c r="K230" s="298"/>
      <c r="L230" s="299">
        <v>0</v>
      </c>
      <c r="M230" s="300">
        <v>0</v>
      </c>
      <c r="N230" s="302">
        <f t="shared" si="72"/>
        <v>0</v>
      </c>
      <c r="O230" s="298"/>
      <c r="P230" s="299">
        <v>0</v>
      </c>
      <c r="Q230" s="300">
        <v>0</v>
      </c>
      <c r="R230" s="303">
        <f t="shared" si="73"/>
        <v>0</v>
      </c>
      <c r="S230" s="304">
        <f t="shared" si="70"/>
        <v>0</v>
      </c>
    </row>
    <row r="231" spans="1:20" x14ac:dyDescent="0.2">
      <c r="A231" s="171" t="s">
        <v>87</v>
      </c>
      <c r="B231" s="294" t="s">
        <v>331</v>
      </c>
      <c r="C231" s="294"/>
      <c r="D231" s="295">
        <v>0</v>
      </c>
      <c r="E231" s="296">
        <v>0</v>
      </c>
      <c r="F231" s="297">
        <f t="shared" si="74"/>
        <v>0</v>
      </c>
      <c r="G231" s="298"/>
      <c r="H231" s="299">
        <v>0</v>
      </c>
      <c r="I231" s="300">
        <v>0</v>
      </c>
      <c r="J231" s="301">
        <f t="shared" si="71"/>
        <v>0</v>
      </c>
      <c r="K231" s="298"/>
      <c r="L231" s="299">
        <v>0</v>
      </c>
      <c r="M231" s="300">
        <v>0</v>
      </c>
      <c r="N231" s="302">
        <f t="shared" si="72"/>
        <v>0</v>
      </c>
      <c r="O231" s="298"/>
      <c r="P231" s="299">
        <v>0</v>
      </c>
      <c r="Q231" s="300">
        <v>0</v>
      </c>
      <c r="R231" s="303">
        <f t="shared" si="73"/>
        <v>0</v>
      </c>
      <c r="S231" s="304">
        <f t="shared" si="70"/>
        <v>0</v>
      </c>
    </row>
    <row r="232" spans="1:20" x14ac:dyDescent="0.2">
      <c r="A232" s="171" t="s">
        <v>88</v>
      </c>
      <c r="B232" s="305" t="s">
        <v>388</v>
      </c>
      <c r="C232" s="305"/>
      <c r="D232" s="295">
        <v>0</v>
      </c>
      <c r="E232" s="296">
        <v>0</v>
      </c>
      <c r="F232" s="297">
        <f>D232*E232</f>
        <v>0</v>
      </c>
      <c r="G232" s="298"/>
      <c r="H232" s="299">
        <v>0</v>
      </c>
      <c r="I232" s="300">
        <v>0</v>
      </c>
      <c r="J232" s="301">
        <f t="shared" si="71"/>
        <v>0</v>
      </c>
      <c r="K232" s="298"/>
      <c r="L232" s="299">
        <v>0</v>
      </c>
      <c r="M232" s="300">
        <v>0</v>
      </c>
      <c r="N232" s="302">
        <f t="shared" si="72"/>
        <v>0</v>
      </c>
      <c r="O232" s="298"/>
      <c r="P232" s="299">
        <v>0</v>
      </c>
      <c r="Q232" s="300">
        <v>0</v>
      </c>
      <c r="R232" s="303">
        <f t="shared" si="73"/>
        <v>0</v>
      </c>
      <c r="S232" s="304">
        <f t="shared" si="70"/>
        <v>0</v>
      </c>
    </row>
    <row r="233" spans="1:20" x14ac:dyDescent="0.2">
      <c r="A233" s="171" t="s">
        <v>89</v>
      </c>
      <c r="B233" s="294" t="s">
        <v>206</v>
      </c>
      <c r="C233" s="294"/>
      <c r="D233" s="295">
        <v>0</v>
      </c>
      <c r="E233" s="296">
        <v>0</v>
      </c>
      <c r="F233" s="297">
        <f t="shared" ref="F233:F238" si="75">D233*E233</f>
        <v>0</v>
      </c>
      <c r="G233" s="298"/>
      <c r="H233" s="299">
        <v>0</v>
      </c>
      <c r="I233" s="300">
        <v>0</v>
      </c>
      <c r="J233" s="301">
        <f t="shared" si="71"/>
        <v>0</v>
      </c>
      <c r="K233" s="298"/>
      <c r="L233" s="299">
        <v>0</v>
      </c>
      <c r="M233" s="300">
        <v>0</v>
      </c>
      <c r="N233" s="302">
        <f t="shared" si="72"/>
        <v>0</v>
      </c>
      <c r="O233" s="298"/>
      <c r="P233" s="299">
        <v>0</v>
      </c>
      <c r="Q233" s="300">
        <v>0</v>
      </c>
      <c r="R233" s="303">
        <f t="shared" si="73"/>
        <v>0</v>
      </c>
      <c r="S233" s="304">
        <f t="shared" si="70"/>
        <v>0</v>
      </c>
    </row>
    <row r="234" spans="1:20" x14ac:dyDescent="0.2">
      <c r="A234" s="171" t="s">
        <v>90</v>
      </c>
      <c r="B234" s="294" t="s">
        <v>0</v>
      </c>
      <c r="C234" s="294"/>
      <c r="D234" s="295">
        <v>0</v>
      </c>
      <c r="E234" s="296">
        <v>0</v>
      </c>
      <c r="F234" s="297">
        <f t="shared" si="75"/>
        <v>0</v>
      </c>
      <c r="G234" s="298"/>
      <c r="H234" s="299">
        <v>0</v>
      </c>
      <c r="I234" s="300">
        <v>0</v>
      </c>
      <c r="J234" s="301">
        <f t="shared" si="71"/>
        <v>0</v>
      </c>
      <c r="K234" s="298"/>
      <c r="L234" s="299">
        <v>0</v>
      </c>
      <c r="M234" s="300">
        <v>0</v>
      </c>
      <c r="N234" s="302">
        <f t="shared" si="72"/>
        <v>0</v>
      </c>
      <c r="O234" s="298"/>
      <c r="P234" s="299">
        <v>0</v>
      </c>
      <c r="Q234" s="300">
        <v>0</v>
      </c>
      <c r="R234" s="303">
        <f t="shared" si="73"/>
        <v>0</v>
      </c>
      <c r="S234" s="304">
        <f t="shared" si="70"/>
        <v>0</v>
      </c>
    </row>
    <row r="235" spans="1:20" x14ac:dyDescent="0.2">
      <c r="A235" s="171" t="s">
        <v>91</v>
      </c>
      <c r="B235" s="294" t="s">
        <v>1</v>
      </c>
      <c r="C235" s="294"/>
      <c r="D235" s="295">
        <v>0</v>
      </c>
      <c r="E235" s="296">
        <v>0</v>
      </c>
      <c r="F235" s="297">
        <f t="shared" si="75"/>
        <v>0</v>
      </c>
      <c r="G235" s="298"/>
      <c r="H235" s="299">
        <v>0</v>
      </c>
      <c r="I235" s="300">
        <v>0</v>
      </c>
      <c r="J235" s="301">
        <f t="shared" si="71"/>
        <v>0</v>
      </c>
      <c r="K235" s="298"/>
      <c r="L235" s="299">
        <v>0</v>
      </c>
      <c r="M235" s="300">
        <v>0</v>
      </c>
      <c r="N235" s="302">
        <f t="shared" si="72"/>
        <v>0</v>
      </c>
      <c r="O235" s="298"/>
      <c r="P235" s="299">
        <v>0</v>
      </c>
      <c r="Q235" s="300">
        <v>0</v>
      </c>
      <c r="R235" s="303">
        <f t="shared" si="73"/>
        <v>0</v>
      </c>
      <c r="S235" s="304">
        <f t="shared" si="70"/>
        <v>0</v>
      </c>
    </row>
    <row r="236" spans="1:20" x14ac:dyDescent="0.2">
      <c r="A236" s="171" t="s">
        <v>92</v>
      </c>
      <c r="B236" s="305" t="s">
        <v>390</v>
      </c>
      <c r="C236" s="305"/>
      <c r="D236" s="295">
        <v>0</v>
      </c>
      <c r="E236" s="296">
        <v>0</v>
      </c>
      <c r="F236" s="297">
        <f t="shared" si="75"/>
        <v>0</v>
      </c>
      <c r="G236" s="298"/>
      <c r="H236" s="299">
        <v>0</v>
      </c>
      <c r="I236" s="300">
        <v>0</v>
      </c>
      <c r="J236" s="301">
        <f t="shared" si="71"/>
        <v>0</v>
      </c>
      <c r="K236" s="298"/>
      <c r="L236" s="299">
        <v>0</v>
      </c>
      <c r="M236" s="300">
        <v>0</v>
      </c>
      <c r="N236" s="302">
        <f t="shared" si="72"/>
        <v>0</v>
      </c>
      <c r="O236" s="298"/>
      <c r="P236" s="299">
        <v>0</v>
      </c>
      <c r="Q236" s="300">
        <v>0</v>
      </c>
      <c r="R236" s="303">
        <f t="shared" si="73"/>
        <v>0</v>
      </c>
      <c r="S236" s="304">
        <f t="shared" si="70"/>
        <v>0</v>
      </c>
    </row>
    <row r="237" spans="1:20" x14ac:dyDescent="0.2">
      <c r="A237" s="171" t="s">
        <v>93</v>
      </c>
      <c r="B237" s="294" t="s">
        <v>389</v>
      </c>
      <c r="C237" s="294"/>
      <c r="D237" s="295">
        <v>0</v>
      </c>
      <c r="E237" s="296">
        <v>0</v>
      </c>
      <c r="F237" s="297">
        <f t="shared" si="75"/>
        <v>0</v>
      </c>
      <c r="G237" s="298"/>
      <c r="H237" s="299">
        <v>0</v>
      </c>
      <c r="I237" s="300">
        <v>0</v>
      </c>
      <c r="J237" s="301">
        <f t="shared" si="71"/>
        <v>0</v>
      </c>
      <c r="K237" s="298"/>
      <c r="L237" s="299">
        <v>0</v>
      </c>
      <c r="M237" s="300">
        <v>0</v>
      </c>
      <c r="N237" s="302">
        <f t="shared" si="72"/>
        <v>0</v>
      </c>
      <c r="O237" s="298"/>
      <c r="P237" s="299">
        <v>0</v>
      </c>
      <c r="Q237" s="300">
        <v>0</v>
      </c>
      <c r="R237" s="303">
        <f t="shared" si="73"/>
        <v>0</v>
      </c>
      <c r="S237" s="304">
        <f t="shared" si="70"/>
        <v>0</v>
      </c>
    </row>
    <row r="238" spans="1:20" x14ac:dyDescent="0.2">
      <c r="A238" s="171" t="s">
        <v>94</v>
      </c>
      <c r="B238" s="294" t="s">
        <v>228</v>
      </c>
      <c r="C238" s="294"/>
      <c r="D238" s="295">
        <v>0</v>
      </c>
      <c r="E238" s="296">
        <v>0</v>
      </c>
      <c r="F238" s="297">
        <f t="shared" si="75"/>
        <v>0</v>
      </c>
      <c r="G238" s="298"/>
      <c r="H238" s="299">
        <v>0</v>
      </c>
      <c r="I238" s="300">
        <v>0</v>
      </c>
      <c r="J238" s="301">
        <f t="shared" si="71"/>
        <v>0</v>
      </c>
      <c r="K238" s="298"/>
      <c r="L238" s="299">
        <v>0</v>
      </c>
      <c r="M238" s="300">
        <v>0</v>
      </c>
      <c r="N238" s="302">
        <f t="shared" si="72"/>
        <v>0</v>
      </c>
      <c r="O238" s="298"/>
      <c r="P238" s="299">
        <v>0</v>
      </c>
      <c r="Q238" s="300">
        <v>0</v>
      </c>
      <c r="R238" s="303">
        <f t="shared" si="73"/>
        <v>0</v>
      </c>
      <c r="S238" s="304">
        <f t="shared" si="70"/>
        <v>0</v>
      </c>
    </row>
    <row r="239" spans="1:20" s="182" customFormat="1" ht="13.5" thickBot="1" x14ac:dyDescent="0.25">
      <c r="A239" s="91"/>
      <c r="B239" s="306" t="s">
        <v>16</v>
      </c>
      <c r="C239" s="200"/>
      <c r="D239" s="200"/>
      <c r="E239" s="200"/>
      <c r="F239" s="307">
        <f>SUM(F221:F238)</f>
        <v>0</v>
      </c>
      <c r="G239" s="68"/>
      <c r="H239" s="68"/>
      <c r="I239" s="68"/>
      <c r="J239" s="308">
        <f>SUM(J221:J238)</f>
        <v>0</v>
      </c>
      <c r="K239" s="68"/>
      <c r="L239" s="68"/>
      <c r="M239" s="68"/>
      <c r="N239" s="308">
        <f>SUM(N221:N238)</f>
        <v>0</v>
      </c>
      <c r="O239" s="68"/>
      <c r="P239" s="68"/>
      <c r="Q239" s="68"/>
      <c r="R239" s="308">
        <f>SUM(R221:R238)</f>
        <v>0</v>
      </c>
      <c r="S239" s="309">
        <f>SUM(S221:S238)</f>
        <v>0</v>
      </c>
      <c r="T239" s="181"/>
    </row>
    <row r="240" spans="1:20" ht="16.5" thickBot="1" x14ac:dyDescent="0.3">
      <c r="A240" s="99"/>
      <c r="B240" s="100" t="s">
        <v>29</v>
      </c>
      <c r="C240" s="201"/>
      <c r="D240" s="201"/>
      <c r="E240" s="201"/>
      <c r="F240" s="283">
        <f>+F239</f>
        <v>0</v>
      </c>
      <c r="G240" s="101"/>
      <c r="H240" s="101"/>
      <c r="I240" s="101"/>
      <c r="J240" s="102">
        <f>SUM(J239)</f>
        <v>0</v>
      </c>
      <c r="K240" s="101"/>
      <c r="L240" s="101"/>
      <c r="M240" s="101"/>
      <c r="N240" s="102">
        <f>SUM(N239)</f>
        <v>0</v>
      </c>
      <c r="O240" s="101"/>
      <c r="P240" s="101"/>
      <c r="Q240" s="101"/>
      <c r="R240" s="102">
        <f>SUM(R239)</f>
        <v>0</v>
      </c>
      <c r="S240" s="81">
        <f>+S239</f>
        <v>0</v>
      </c>
    </row>
    <row r="241" spans="1:20" x14ac:dyDescent="0.2">
      <c r="A241" s="103"/>
      <c r="B241" s="104"/>
      <c r="C241" s="104"/>
      <c r="D241" s="104"/>
      <c r="E241" s="104"/>
      <c r="F241" s="170"/>
      <c r="G241" s="104"/>
      <c r="H241" s="104"/>
      <c r="I241" s="104"/>
      <c r="J241" s="104"/>
      <c r="K241" s="104"/>
      <c r="L241" s="104"/>
      <c r="M241" s="104"/>
      <c r="N241" s="104"/>
      <c r="O241" s="104"/>
      <c r="P241" s="104"/>
      <c r="Q241" s="104"/>
      <c r="R241" s="104"/>
      <c r="S241" s="105"/>
    </row>
    <row r="242" spans="1:20" ht="50.1" customHeight="1" x14ac:dyDescent="0.25">
      <c r="A242" s="310" t="s">
        <v>184</v>
      </c>
      <c r="B242" s="82" t="s">
        <v>117</v>
      </c>
      <c r="C242" s="198"/>
      <c r="D242" s="198"/>
      <c r="E242" s="198"/>
      <c r="F242" s="198"/>
      <c r="G242" s="93"/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4"/>
    </row>
    <row r="243" spans="1:20" x14ac:dyDescent="0.2">
      <c r="A243" s="349" t="s">
        <v>291</v>
      </c>
      <c r="B243" s="358" t="s">
        <v>396</v>
      </c>
      <c r="C243" s="376" t="s">
        <v>453</v>
      </c>
      <c r="D243" s="377"/>
      <c r="E243" s="377"/>
      <c r="F243" s="378"/>
      <c r="G243" s="359" t="s">
        <v>10</v>
      </c>
      <c r="H243" s="360"/>
      <c r="I243" s="360"/>
      <c r="J243" s="361"/>
      <c r="K243" s="362" t="s">
        <v>11</v>
      </c>
      <c r="L243" s="362"/>
      <c r="M243" s="362"/>
      <c r="N243" s="362"/>
      <c r="O243" s="363" t="s">
        <v>12</v>
      </c>
      <c r="P243" s="363"/>
      <c r="Q243" s="363"/>
      <c r="R243" s="363"/>
      <c r="S243" s="34"/>
    </row>
    <row r="244" spans="1:20" ht="25.5" x14ac:dyDescent="0.2">
      <c r="A244" s="349"/>
      <c r="B244" s="382"/>
      <c r="C244" s="311" t="s">
        <v>187</v>
      </c>
      <c r="D244" s="312" t="s">
        <v>118</v>
      </c>
      <c r="E244" s="313" t="s">
        <v>104</v>
      </c>
      <c r="F244" s="314" t="s">
        <v>119</v>
      </c>
      <c r="G244" s="311" t="s">
        <v>187</v>
      </c>
      <c r="H244" s="312" t="s">
        <v>118</v>
      </c>
      <c r="I244" s="313" t="s">
        <v>104</v>
      </c>
      <c r="J244" s="315" t="s">
        <v>119</v>
      </c>
      <c r="K244" s="311" t="s">
        <v>187</v>
      </c>
      <c r="L244" s="312" t="s">
        <v>118</v>
      </c>
      <c r="M244" s="313" t="s">
        <v>104</v>
      </c>
      <c r="N244" s="316" t="s">
        <v>119</v>
      </c>
      <c r="O244" s="311" t="s">
        <v>187</v>
      </c>
      <c r="P244" s="312" t="s">
        <v>118</v>
      </c>
      <c r="Q244" s="313" t="s">
        <v>104</v>
      </c>
      <c r="R244" s="317" t="s">
        <v>119</v>
      </c>
      <c r="S244" s="318" t="s">
        <v>188</v>
      </c>
    </row>
    <row r="245" spans="1:20" x14ac:dyDescent="0.2">
      <c r="A245" s="171" t="s">
        <v>248</v>
      </c>
      <c r="B245" s="319" t="s">
        <v>391</v>
      </c>
      <c r="C245" s="319"/>
      <c r="D245" s="320">
        <v>0</v>
      </c>
      <c r="E245" s="321">
        <v>0</v>
      </c>
      <c r="F245" s="322">
        <f t="shared" ref="F245" si="76">D245*E245</f>
        <v>0</v>
      </c>
      <c r="G245" s="323"/>
      <c r="H245" s="324">
        <v>0</v>
      </c>
      <c r="I245" s="325">
        <v>0</v>
      </c>
      <c r="J245" s="326">
        <f>H245*I245</f>
        <v>0</v>
      </c>
      <c r="K245" s="323"/>
      <c r="L245" s="324">
        <v>0</v>
      </c>
      <c r="M245" s="325">
        <v>0</v>
      </c>
      <c r="N245" s="327">
        <f>L245*M245</f>
        <v>0</v>
      </c>
      <c r="O245" s="323"/>
      <c r="P245" s="324">
        <v>0</v>
      </c>
      <c r="Q245" s="325">
        <v>0</v>
      </c>
      <c r="R245" s="328">
        <f>P245*Q245</f>
        <v>0</v>
      </c>
      <c r="S245" s="329">
        <f t="shared" ref="S245:S252" si="77">+R245+N245+J245+F245</f>
        <v>0</v>
      </c>
    </row>
    <row r="246" spans="1:20" x14ac:dyDescent="0.2">
      <c r="A246" s="171" t="s">
        <v>249</v>
      </c>
      <c r="B246" s="319" t="s">
        <v>393</v>
      </c>
      <c r="C246" s="319"/>
      <c r="D246" s="320">
        <v>0</v>
      </c>
      <c r="E246" s="321">
        <v>0</v>
      </c>
      <c r="F246" s="322">
        <f>D246*E246</f>
        <v>0</v>
      </c>
      <c r="G246" s="323"/>
      <c r="H246" s="324">
        <v>0</v>
      </c>
      <c r="I246" s="325">
        <v>0</v>
      </c>
      <c r="J246" s="326">
        <f t="shared" ref="J246:J252" si="78">H246*I246</f>
        <v>0</v>
      </c>
      <c r="K246" s="323"/>
      <c r="L246" s="324">
        <v>0</v>
      </c>
      <c r="M246" s="325">
        <v>0</v>
      </c>
      <c r="N246" s="327">
        <f t="shared" ref="N246:N252" si="79">L246*M246</f>
        <v>0</v>
      </c>
      <c r="O246" s="323"/>
      <c r="P246" s="324">
        <v>0</v>
      </c>
      <c r="Q246" s="325">
        <v>0</v>
      </c>
      <c r="R246" s="328">
        <f t="shared" ref="R246:R252" si="80">P246*Q246</f>
        <v>0</v>
      </c>
      <c r="S246" s="329">
        <f t="shared" si="77"/>
        <v>0</v>
      </c>
    </row>
    <row r="247" spans="1:20" x14ac:dyDescent="0.2">
      <c r="A247" s="171" t="s">
        <v>176</v>
      </c>
      <c r="B247" s="319" t="s">
        <v>394</v>
      </c>
      <c r="C247" s="319"/>
      <c r="D247" s="320">
        <v>0</v>
      </c>
      <c r="E247" s="321">
        <v>0</v>
      </c>
      <c r="F247" s="322">
        <f t="shared" ref="F247:F252" si="81">D247*E247</f>
        <v>0</v>
      </c>
      <c r="G247" s="323"/>
      <c r="H247" s="324">
        <v>0</v>
      </c>
      <c r="I247" s="325">
        <v>0</v>
      </c>
      <c r="J247" s="326">
        <f t="shared" si="78"/>
        <v>0</v>
      </c>
      <c r="K247" s="323"/>
      <c r="L247" s="324">
        <v>0</v>
      </c>
      <c r="M247" s="325">
        <v>0</v>
      </c>
      <c r="N247" s="327">
        <f t="shared" si="79"/>
        <v>0</v>
      </c>
      <c r="O247" s="323"/>
      <c r="P247" s="324">
        <v>0</v>
      </c>
      <c r="Q247" s="325">
        <v>0</v>
      </c>
      <c r="R247" s="328">
        <f t="shared" si="80"/>
        <v>0</v>
      </c>
      <c r="S247" s="329">
        <f t="shared" si="77"/>
        <v>0</v>
      </c>
    </row>
    <row r="248" spans="1:20" x14ac:dyDescent="0.2">
      <c r="A248" s="171" t="s">
        <v>177</v>
      </c>
      <c r="B248" s="319" t="s">
        <v>395</v>
      </c>
      <c r="C248" s="319"/>
      <c r="D248" s="320">
        <v>0</v>
      </c>
      <c r="E248" s="321">
        <v>0</v>
      </c>
      <c r="F248" s="322">
        <f t="shared" si="81"/>
        <v>0</v>
      </c>
      <c r="G248" s="323"/>
      <c r="H248" s="324">
        <v>0</v>
      </c>
      <c r="I248" s="325">
        <v>0</v>
      </c>
      <c r="J248" s="326">
        <f t="shared" si="78"/>
        <v>0</v>
      </c>
      <c r="K248" s="323"/>
      <c r="L248" s="324">
        <v>0</v>
      </c>
      <c r="M248" s="325">
        <v>0</v>
      </c>
      <c r="N248" s="327">
        <f t="shared" si="79"/>
        <v>0</v>
      </c>
      <c r="O248" s="323"/>
      <c r="P248" s="324">
        <v>0</v>
      </c>
      <c r="Q248" s="325">
        <v>0</v>
      </c>
      <c r="R248" s="328">
        <f t="shared" si="80"/>
        <v>0</v>
      </c>
      <c r="S248" s="329">
        <f t="shared" si="77"/>
        <v>0</v>
      </c>
    </row>
    <row r="249" spans="1:20" x14ac:dyDescent="0.2">
      <c r="A249" s="171" t="s">
        <v>178</v>
      </c>
      <c r="B249" s="319" t="s">
        <v>213</v>
      </c>
      <c r="C249" s="319"/>
      <c r="D249" s="320">
        <v>0</v>
      </c>
      <c r="E249" s="321">
        <v>0</v>
      </c>
      <c r="F249" s="322">
        <f t="shared" si="81"/>
        <v>0</v>
      </c>
      <c r="G249" s="323"/>
      <c r="H249" s="324">
        <v>0</v>
      </c>
      <c r="I249" s="325">
        <v>0</v>
      </c>
      <c r="J249" s="326">
        <f t="shared" si="78"/>
        <v>0</v>
      </c>
      <c r="K249" s="323"/>
      <c r="L249" s="324">
        <v>0</v>
      </c>
      <c r="M249" s="325">
        <v>0</v>
      </c>
      <c r="N249" s="327">
        <f t="shared" si="79"/>
        <v>0</v>
      </c>
      <c r="O249" s="323"/>
      <c r="P249" s="324">
        <v>0</v>
      </c>
      <c r="Q249" s="325">
        <v>0</v>
      </c>
      <c r="R249" s="328">
        <f t="shared" si="80"/>
        <v>0</v>
      </c>
      <c r="S249" s="329">
        <f t="shared" si="77"/>
        <v>0</v>
      </c>
    </row>
    <row r="250" spans="1:20" x14ac:dyDescent="0.2">
      <c r="A250" s="171" t="s">
        <v>179</v>
      </c>
      <c r="B250" s="319" t="s">
        <v>392</v>
      </c>
      <c r="C250" s="319"/>
      <c r="D250" s="320">
        <v>0</v>
      </c>
      <c r="E250" s="321">
        <v>0</v>
      </c>
      <c r="F250" s="322">
        <f t="shared" si="81"/>
        <v>0</v>
      </c>
      <c r="G250" s="323"/>
      <c r="H250" s="324">
        <v>0</v>
      </c>
      <c r="I250" s="325">
        <v>0</v>
      </c>
      <c r="J250" s="326">
        <f t="shared" si="78"/>
        <v>0</v>
      </c>
      <c r="K250" s="323"/>
      <c r="L250" s="324">
        <v>0</v>
      </c>
      <c r="M250" s="325">
        <v>0</v>
      </c>
      <c r="N250" s="327">
        <f t="shared" si="79"/>
        <v>0</v>
      </c>
      <c r="O250" s="323"/>
      <c r="P250" s="324">
        <v>0</v>
      </c>
      <c r="Q250" s="325">
        <v>0</v>
      </c>
      <c r="R250" s="328">
        <f t="shared" si="80"/>
        <v>0</v>
      </c>
      <c r="S250" s="329">
        <f t="shared" si="77"/>
        <v>0</v>
      </c>
    </row>
    <row r="251" spans="1:20" x14ac:dyDescent="0.2">
      <c r="A251" s="171" t="s">
        <v>180</v>
      </c>
      <c r="B251" s="319" t="s">
        <v>214</v>
      </c>
      <c r="C251" s="319"/>
      <c r="D251" s="320">
        <v>0</v>
      </c>
      <c r="E251" s="321">
        <v>0</v>
      </c>
      <c r="F251" s="322">
        <f t="shared" si="81"/>
        <v>0</v>
      </c>
      <c r="G251" s="323"/>
      <c r="H251" s="324">
        <v>0</v>
      </c>
      <c r="I251" s="325">
        <v>0</v>
      </c>
      <c r="J251" s="326">
        <f t="shared" si="78"/>
        <v>0</v>
      </c>
      <c r="K251" s="323"/>
      <c r="L251" s="324">
        <v>0</v>
      </c>
      <c r="M251" s="325">
        <v>0</v>
      </c>
      <c r="N251" s="327">
        <f t="shared" si="79"/>
        <v>0</v>
      </c>
      <c r="O251" s="323"/>
      <c r="P251" s="324">
        <v>0</v>
      </c>
      <c r="Q251" s="325">
        <v>0</v>
      </c>
      <c r="R251" s="328">
        <f t="shared" si="80"/>
        <v>0</v>
      </c>
      <c r="S251" s="329">
        <f t="shared" si="77"/>
        <v>0</v>
      </c>
    </row>
    <row r="252" spans="1:20" x14ac:dyDescent="0.2">
      <c r="A252" s="171" t="s">
        <v>181</v>
      </c>
      <c r="B252" s="319" t="s">
        <v>228</v>
      </c>
      <c r="C252" s="319"/>
      <c r="D252" s="320">
        <v>0</v>
      </c>
      <c r="E252" s="321">
        <v>0</v>
      </c>
      <c r="F252" s="322">
        <f t="shared" si="81"/>
        <v>0</v>
      </c>
      <c r="G252" s="323"/>
      <c r="H252" s="324">
        <v>0</v>
      </c>
      <c r="I252" s="325">
        <v>0</v>
      </c>
      <c r="J252" s="326">
        <f t="shared" si="78"/>
        <v>0</v>
      </c>
      <c r="K252" s="323"/>
      <c r="L252" s="324">
        <v>0</v>
      </c>
      <c r="M252" s="325">
        <v>0</v>
      </c>
      <c r="N252" s="327">
        <f t="shared" si="79"/>
        <v>0</v>
      </c>
      <c r="O252" s="323"/>
      <c r="P252" s="324">
        <v>0</v>
      </c>
      <c r="Q252" s="325">
        <v>0</v>
      </c>
      <c r="R252" s="328">
        <f t="shared" si="80"/>
        <v>0</v>
      </c>
      <c r="S252" s="329">
        <f t="shared" si="77"/>
        <v>0</v>
      </c>
    </row>
    <row r="253" spans="1:20" s="182" customFormat="1" ht="13.5" thickBot="1" x14ac:dyDescent="0.25">
      <c r="A253" s="91"/>
      <c r="B253" s="330" t="s">
        <v>293</v>
      </c>
      <c r="C253" s="200"/>
      <c r="D253" s="200"/>
      <c r="E253" s="200"/>
      <c r="F253" s="331">
        <f>SUM(F245:F252)</f>
        <v>0</v>
      </c>
      <c r="G253" s="68"/>
      <c r="H253" s="68"/>
      <c r="I253" s="68"/>
      <c r="J253" s="332">
        <f>SUM(J245:J252)</f>
        <v>0</v>
      </c>
      <c r="K253" s="68"/>
      <c r="L253" s="68"/>
      <c r="M253" s="68"/>
      <c r="N253" s="332">
        <f>SUM(N245:N252)</f>
        <v>0</v>
      </c>
      <c r="O253" s="68"/>
      <c r="P253" s="68"/>
      <c r="Q253" s="68"/>
      <c r="R253" s="332">
        <f>SUM(R245:R252)</f>
        <v>0</v>
      </c>
      <c r="S253" s="333">
        <f>SUM(S245:S252)</f>
        <v>0</v>
      </c>
      <c r="T253" s="181"/>
    </row>
    <row r="254" spans="1:20" ht="16.5" thickBot="1" x14ac:dyDescent="0.3">
      <c r="A254" s="99"/>
      <c r="B254" s="100" t="s">
        <v>192</v>
      </c>
      <c r="C254" s="201"/>
      <c r="D254" s="201"/>
      <c r="E254" s="201"/>
      <c r="F254" s="334">
        <f>+F253</f>
        <v>0</v>
      </c>
      <c r="G254" s="101"/>
      <c r="H254" s="101"/>
      <c r="I254" s="101"/>
      <c r="J254" s="102">
        <f>SUM(J253)</f>
        <v>0</v>
      </c>
      <c r="K254" s="101"/>
      <c r="L254" s="101"/>
      <c r="M254" s="101"/>
      <c r="N254" s="102">
        <f>SUM(N253)</f>
        <v>0</v>
      </c>
      <c r="O254" s="101"/>
      <c r="P254" s="101"/>
      <c r="Q254" s="101"/>
      <c r="R254" s="102">
        <f>SUM(R253)</f>
        <v>0</v>
      </c>
      <c r="S254" s="81">
        <f>+S253</f>
        <v>0</v>
      </c>
    </row>
    <row r="255" spans="1:20" x14ac:dyDescent="0.2">
      <c r="A255" s="97"/>
      <c r="B255" s="106"/>
      <c r="C255" s="106"/>
      <c r="D255" s="106"/>
      <c r="E255" s="106"/>
      <c r="F255" s="106"/>
      <c r="G255" s="106"/>
      <c r="H255" s="106"/>
      <c r="I255" s="106"/>
      <c r="J255" s="106"/>
      <c r="K255" s="106"/>
      <c r="L255" s="106"/>
      <c r="M255" s="106"/>
      <c r="N255" s="106"/>
      <c r="O255" s="106"/>
      <c r="P255" s="106"/>
      <c r="Q255" s="106"/>
      <c r="R255" s="106"/>
      <c r="S255" s="107"/>
    </row>
    <row r="256" spans="1:20" ht="50.1" customHeight="1" x14ac:dyDescent="0.25">
      <c r="A256" s="310" t="s">
        <v>185</v>
      </c>
      <c r="B256" s="82" t="s">
        <v>447</v>
      </c>
      <c r="C256" s="198"/>
      <c r="D256" s="198"/>
      <c r="E256" s="198"/>
      <c r="F256" s="198"/>
      <c r="G256" s="93"/>
      <c r="H256" s="93"/>
      <c r="I256" s="93"/>
      <c r="J256" s="93"/>
      <c r="K256" s="93"/>
      <c r="L256" s="93"/>
      <c r="M256" s="93"/>
      <c r="N256" s="93"/>
      <c r="O256" s="93"/>
      <c r="P256" s="93"/>
      <c r="Q256" s="93"/>
      <c r="R256" s="93"/>
      <c r="S256" s="94"/>
    </row>
    <row r="257" spans="1:20" x14ac:dyDescent="0.2">
      <c r="A257" s="349" t="s">
        <v>292</v>
      </c>
      <c r="B257" s="358" t="s">
        <v>345</v>
      </c>
      <c r="C257" s="376" t="s">
        <v>453</v>
      </c>
      <c r="D257" s="377"/>
      <c r="E257" s="377"/>
      <c r="F257" s="378"/>
      <c r="G257" s="359" t="s">
        <v>10</v>
      </c>
      <c r="H257" s="360"/>
      <c r="I257" s="360"/>
      <c r="J257" s="361"/>
      <c r="K257" s="362" t="s">
        <v>11</v>
      </c>
      <c r="L257" s="362"/>
      <c r="M257" s="362"/>
      <c r="N257" s="362"/>
      <c r="O257" s="363" t="s">
        <v>12</v>
      </c>
      <c r="P257" s="363"/>
      <c r="Q257" s="363"/>
      <c r="R257" s="363"/>
      <c r="S257" s="34"/>
    </row>
    <row r="258" spans="1:20" ht="25.5" x14ac:dyDescent="0.2">
      <c r="A258" s="349"/>
      <c r="B258" s="382"/>
      <c r="C258" s="311" t="s">
        <v>187</v>
      </c>
      <c r="D258" s="312" t="s">
        <v>118</v>
      </c>
      <c r="E258" s="313" t="s">
        <v>104</v>
      </c>
      <c r="F258" s="314" t="s">
        <v>119</v>
      </c>
      <c r="G258" s="311" t="s">
        <v>187</v>
      </c>
      <c r="H258" s="312" t="s">
        <v>118</v>
      </c>
      <c r="I258" s="313" t="s">
        <v>104</v>
      </c>
      <c r="J258" s="315" t="s">
        <v>119</v>
      </c>
      <c r="K258" s="311" t="s">
        <v>187</v>
      </c>
      <c r="L258" s="312" t="s">
        <v>118</v>
      </c>
      <c r="M258" s="313" t="s">
        <v>104</v>
      </c>
      <c r="N258" s="316" t="s">
        <v>119</v>
      </c>
      <c r="O258" s="311" t="s">
        <v>187</v>
      </c>
      <c r="P258" s="312" t="s">
        <v>118</v>
      </c>
      <c r="Q258" s="313" t="s">
        <v>104</v>
      </c>
      <c r="R258" s="317" t="s">
        <v>119</v>
      </c>
      <c r="S258" s="318" t="s">
        <v>188</v>
      </c>
    </row>
    <row r="259" spans="1:20" x14ac:dyDescent="0.2">
      <c r="A259" s="171" t="s">
        <v>109</v>
      </c>
      <c r="B259" s="319" t="s">
        <v>339</v>
      </c>
      <c r="C259" s="319"/>
      <c r="D259" s="320">
        <v>0</v>
      </c>
      <c r="E259" s="321">
        <v>0</v>
      </c>
      <c r="F259" s="322">
        <f t="shared" ref="F259" si="82">D259*E259</f>
        <v>0</v>
      </c>
      <c r="G259" s="323"/>
      <c r="H259" s="324">
        <v>0</v>
      </c>
      <c r="I259" s="325">
        <v>0</v>
      </c>
      <c r="J259" s="326">
        <f>H259*I259</f>
        <v>0</v>
      </c>
      <c r="K259" s="323"/>
      <c r="L259" s="324">
        <v>0</v>
      </c>
      <c r="M259" s="325">
        <v>0</v>
      </c>
      <c r="N259" s="327">
        <f>L259*M259</f>
        <v>0</v>
      </c>
      <c r="O259" s="323"/>
      <c r="P259" s="324">
        <v>0</v>
      </c>
      <c r="Q259" s="325">
        <v>0</v>
      </c>
      <c r="R259" s="328">
        <f>P259*Q259</f>
        <v>0</v>
      </c>
      <c r="S259" s="329">
        <f t="shared" ref="S259:S265" si="83">+R259+N259+J259+F259</f>
        <v>0</v>
      </c>
    </row>
    <row r="260" spans="1:20" x14ac:dyDescent="0.2">
      <c r="A260" s="171" t="s">
        <v>110</v>
      </c>
      <c r="B260" s="319" t="s">
        <v>340</v>
      </c>
      <c r="C260" s="319"/>
      <c r="D260" s="320">
        <v>0</v>
      </c>
      <c r="E260" s="321">
        <v>0</v>
      </c>
      <c r="F260" s="322">
        <f>D260*E260</f>
        <v>0</v>
      </c>
      <c r="G260" s="323"/>
      <c r="H260" s="324">
        <v>0</v>
      </c>
      <c r="I260" s="325">
        <v>0</v>
      </c>
      <c r="J260" s="326">
        <f t="shared" ref="J260:J265" si="84">H260*I260</f>
        <v>0</v>
      </c>
      <c r="K260" s="323"/>
      <c r="L260" s="324">
        <v>0</v>
      </c>
      <c r="M260" s="325">
        <v>0</v>
      </c>
      <c r="N260" s="327">
        <f t="shared" ref="N260:N265" si="85">L260*M260</f>
        <v>0</v>
      </c>
      <c r="O260" s="323"/>
      <c r="P260" s="324">
        <v>0</v>
      </c>
      <c r="Q260" s="325">
        <v>0</v>
      </c>
      <c r="R260" s="328">
        <f t="shared" ref="R260:R265" si="86">P260*Q260</f>
        <v>0</v>
      </c>
      <c r="S260" s="329">
        <f t="shared" si="83"/>
        <v>0</v>
      </c>
    </row>
    <row r="261" spans="1:20" x14ac:dyDescent="0.2">
      <c r="A261" s="171" t="s">
        <v>111</v>
      </c>
      <c r="B261" s="319" t="s">
        <v>341</v>
      </c>
      <c r="C261" s="319"/>
      <c r="D261" s="320">
        <v>0</v>
      </c>
      <c r="E261" s="321">
        <v>0</v>
      </c>
      <c r="F261" s="322">
        <f t="shared" ref="F261:F265" si="87">D261*E261</f>
        <v>0</v>
      </c>
      <c r="G261" s="323"/>
      <c r="H261" s="324">
        <v>0</v>
      </c>
      <c r="I261" s="325">
        <v>0</v>
      </c>
      <c r="J261" s="326">
        <f t="shared" si="84"/>
        <v>0</v>
      </c>
      <c r="K261" s="323"/>
      <c r="L261" s="324">
        <v>0</v>
      </c>
      <c r="M261" s="325">
        <v>0</v>
      </c>
      <c r="N261" s="327">
        <f t="shared" si="85"/>
        <v>0</v>
      </c>
      <c r="O261" s="323"/>
      <c r="P261" s="324">
        <v>0</v>
      </c>
      <c r="Q261" s="325">
        <v>0</v>
      </c>
      <c r="R261" s="328">
        <f t="shared" si="86"/>
        <v>0</v>
      </c>
      <c r="S261" s="329">
        <f t="shared" si="83"/>
        <v>0</v>
      </c>
    </row>
    <row r="262" spans="1:20" x14ac:dyDescent="0.2">
      <c r="A262" s="171" t="s">
        <v>112</v>
      </c>
      <c r="B262" s="319" t="s">
        <v>342</v>
      </c>
      <c r="C262" s="319"/>
      <c r="D262" s="320">
        <v>0</v>
      </c>
      <c r="E262" s="321">
        <v>0</v>
      </c>
      <c r="F262" s="322">
        <f t="shared" si="87"/>
        <v>0</v>
      </c>
      <c r="G262" s="323"/>
      <c r="H262" s="324">
        <v>0</v>
      </c>
      <c r="I262" s="325">
        <v>0</v>
      </c>
      <c r="J262" s="326">
        <f t="shared" si="84"/>
        <v>0</v>
      </c>
      <c r="K262" s="323"/>
      <c r="L262" s="324">
        <v>0</v>
      </c>
      <c r="M262" s="325">
        <v>0</v>
      </c>
      <c r="N262" s="327">
        <f t="shared" si="85"/>
        <v>0</v>
      </c>
      <c r="O262" s="323"/>
      <c r="P262" s="324">
        <v>0</v>
      </c>
      <c r="Q262" s="325">
        <v>0</v>
      </c>
      <c r="R262" s="328">
        <f t="shared" si="86"/>
        <v>0</v>
      </c>
      <c r="S262" s="329">
        <f t="shared" si="83"/>
        <v>0</v>
      </c>
    </row>
    <row r="263" spans="1:20" x14ac:dyDescent="0.2">
      <c r="A263" s="171" t="s">
        <v>113</v>
      </c>
      <c r="B263" s="319" t="s">
        <v>343</v>
      </c>
      <c r="C263" s="319"/>
      <c r="D263" s="320">
        <v>0</v>
      </c>
      <c r="E263" s="321">
        <v>0</v>
      </c>
      <c r="F263" s="322">
        <f t="shared" si="87"/>
        <v>0</v>
      </c>
      <c r="G263" s="323"/>
      <c r="H263" s="324">
        <v>0</v>
      </c>
      <c r="I263" s="325">
        <v>0</v>
      </c>
      <c r="J263" s="326">
        <f t="shared" si="84"/>
        <v>0</v>
      </c>
      <c r="K263" s="323"/>
      <c r="L263" s="324">
        <v>0</v>
      </c>
      <c r="M263" s="325">
        <v>0</v>
      </c>
      <c r="N263" s="327">
        <f t="shared" si="85"/>
        <v>0</v>
      </c>
      <c r="O263" s="323"/>
      <c r="P263" s="324">
        <v>0</v>
      </c>
      <c r="Q263" s="325">
        <v>0</v>
      </c>
      <c r="R263" s="328">
        <f t="shared" si="86"/>
        <v>0</v>
      </c>
      <c r="S263" s="329">
        <f t="shared" si="83"/>
        <v>0</v>
      </c>
    </row>
    <row r="264" spans="1:20" x14ac:dyDescent="0.2">
      <c r="A264" s="171" t="s">
        <v>114</v>
      </c>
      <c r="B264" s="319" t="s">
        <v>344</v>
      </c>
      <c r="C264" s="319"/>
      <c r="D264" s="320">
        <v>0</v>
      </c>
      <c r="E264" s="321">
        <v>0</v>
      </c>
      <c r="F264" s="322">
        <f t="shared" si="87"/>
        <v>0</v>
      </c>
      <c r="G264" s="323"/>
      <c r="H264" s="324">
        <v>0</v>
      </c>
      <c r="I264" s="325">
        <v>0</v>
      </c>
      <c r="J264" s="326">
        <f t="shared" si="84"/>
        <v>0</v>
      </c>
      <c r="K264" s="323"/>
      <c r="L264" s="324">
        <v>0</v>
      </c>
      <c r="M264" s="325">
        <v>0</v>
      </c>
      <c r="N264" s="327">
        <f t="shared" si="85"/>
        <v>0</v>
      </c>
      <c r="O264" s="323"/>
      <c r="P264" s="324">
        <v>0</v>
      </c>
      <c r="Q264" s="325">
        <v>0</v>
      </c>
      <c r="R264" s="328">
        <f t="shared" si="86"/>
        <v>0</v>
      </c>
      <c r="S264" s="329">
        <f t="shared" si="83"/>
        <v>0</v>
      </c>
    </row>
    <row r="265" spans="1:20" x14ac:dyDescent="0.2">
      <c r="A265" s="171" t="s">
        <v>115</v>
      </c>
      <c r="B265" s="319" t="s">
        <v>228</v>
      </c>
      <c r="C265" s="319"/>
      <c r="D265" s="320">
        <v>0</v>
      </c>
      <c r="E265" s="321">
        <v>0</v>
      </c>
      <c r="F265" s="322">
        <f t="shared" si="87"/>
        <v>0</v>
      </c>
      <c r="G265" s="323"/>
      <c r="H265" s="324">
        <v>0</v>
      </c>
      <c r="I265" s="325">
        <v>0</v>
      </c>
      <c r="J265" s="326">
        <f t="shared" si="84"/>
        <v>0</v>
      </c>
      <c r="K265" s="323"/>
      <c r="L265" s="324">
        <v>0</v>
      </c>
      <c r="M265" s="325">
        <v>0</v>
      </c>
      <c r="N265" s="327">
        <f t="shared" si="85"/>
        <v>0</v>
      </c>
      <c r="O265" s="323"/>
      <c r="P265" s="324">
        <v>0</v>
      </c>
      <c r="Q265" s="325">
        <v>0</v>
      </c>
      <c r="R265" s="328">
        <f t="shared" si="86"/>
        <v>0</v>
      </c>
      <c r="S265" s="329">
        <f t="shared" si="83"/>
        <v>0</v>
      </c>
    </row>
    <row r="266" spans="1:20" s="182" customFormat="1" ht="13.5" thickBot="1" x14ac:dyDescent="0.25">
      <c r="A266" s="91"/>
      <c r="B266" s="330" t="s">
        <v>456</v>
      </c>
      <c r="C266" s="200"/>
      <c r="D266" s="200"/>
      <c r="E266" s="200"/>
      <c r="F266" s="335">
        <f>SUM(F259:F265)</f>
        <v>0</v>
      </c>
      <c r="G266" s="68"/>
      <c r="H266" s="68"/>
      <c r="I266" s="68"/>
      <c r="J266" s="332">
        <f>SUM(J259:J265)</f>
        <v>0</v>
      </c>
      <c r="K266" s="68"/>
      <c r="L266" s="68"/>
      <c r="M266" s="68"/>
      <c r="N266" s="332">
        <f>SUM(N259:N265)</f>
        <v>0</v>
      </c>
      <c r="O266" s="68"/>
      <c r="P266" s="68"/>
      <c r="Q266" s="68"/>
      <c r="R266" s="332">
        <f>SUM(R259:R265)</f>
        <v>0</v>
      </c>
      <c r="S266" s="333">
        <f>SUM(S259:S265)</f>
        <v>0</v>
      </c>
      <c r="T266" s="181"/>
    </row>
    <row r="267" spans="1:20" ht="16.5" thickBot="1" x14ac:dyDescent="0.3">
      <c r="A267" s="99"/>
      <c r="B267" s="100" t="s">
        <v>457</v>
      </c>
      <c r="C267" s="201"/>
      <c r="D267" s="201"/>
      <c r="E267" s="201"/>
      <c r="F267" s="336">
        <f>+F266</f>
        <v>0</v>
      </c>
      <c r="G267" s="101"/>
      <c r="H267" s="101"/>
      <c r="I267" s="101"/>
      <c r="J267" s="102">
        <f>SUM(J266)</f>
        <v>0</v>
      </c>
      <c r="K267" s="101"/>
      <c r="L267" s="101"/>
      <c r="M267" s="101"/>
      <c r="N267" s="102">
        <f>SUM(N266)</f>
        <v>0</v>
      </c>
      <c r="O267" s="101"/>
      <c r="P267" s="101"/>
      <c r="Q267" s="101"/>
      <c r="R267" s="102">
        <f>SUM(R266)</f>
        <v>0</v>
      </c>
      <c r="S267" s="81">
        <f>+S266</f>
        <v>0</v>
      </c>
    </row>
    <row r="268" spans="1:20" x14ac:dyDescent="0.2">
      <c r="A268" s="97"/>
      <c r="B268" s="106"/>
      <c r="C268" s="106"/>
      <c r="D268" s="106"/>
      <c r="E268" s="106"/>
      <c r="F268" s="106"/>
      <c r="G268" s="106"/>
      <c r="H268" s="106"/>
      <c r="I268" s="106"/>
      <c r="J268" s="106"/>
      <c r="K268" s="106"/>
      <c r="L268" s="106"/>
      <c r="M268" s="106"/>
      <c r="N268" s="106"/>
      <c r="O268" s="106"/>
      <c r="P268" s="106"/>
      <c r="Q268" s="106"/>
      <c r="R268" s="106"/>
      <c r="S268" s="107"/>
    </row>
    <row r="269" spans="1:20" ht="50.1" customHeight="1" x14ac:dyDescent="0.25">
      <c r="A269" s="108" t="s">
        <v>186</v>
      </c>
      <c r="B269" s="29" t="s">
        <v>448</v>
      </c>
      <c r="C269" s="195"/>
      <c r="D269" s="195"/>
      <c r="E269" s="195"/>
      <c r="F269" s="195"/>
      <c r="G269" s="109"/>
      <c r="H269" s="110"/>
      <c r="I269" s="111"/>
      <c r="J269" s="111"/>
      <c r="K269" s="109"/>
      <c r="L269" s="110"/>
      <c r="M269" s="111"/>
      <c r="N269" s="111"/>
      <c r="O269" s="109"/>
      <c r="P269" s="110"/>
      <c r="Q269" s="111"/>
      <c r="R269" s="111"/>
      <c r="S269" s="112"/>
    </row>
    <row r="270" spans="1:20" x14ac:dyDescent="0.2">
      <c r="A270" s="349" t="s">
        <v>294</v>
      </c>
      <c r="B270" s="358" t="s">
        <v>30</v>
      </c>
      <c r="C270" s="376" t="s">
        <v>453</v>
      </c>
      <c r="D270" s="377"/>
      <c r="E270" s="377"/>
      <c r="F270" s="378"/>
      <c r="G270" s="359" t="s">
        <v>10</v>
      </c>
      <c r="H270" s="360"/>
      <c r="I270" s="360"/>
      <c r="J270" s="361"/>
      <c r="K270" s="362" t="s">
        <v>11</v>
      </c>
      <c r="L270" s="362"/>
      <c r="M270" s="362"/>
      <c r="N270" s="362"/>
      <c r="O270" s="363" t="s">
        <v>12</v>
      </c>
      <c r="P270" s="363"/>
      <c r="Q270" s="363"/>
      <c r="R270" s="363"/>
      <c r="S270" s="34"/>
    </row>
    <row r="271" spans="1:20" ht="25.5" x14ac:dyDescent="0.2">
      <c r="A271" s="349"/>
      <c r="B271" s="382"/>
      <c r="C271" s="311" t="s">
        <v>187</v>
      </c>
      <c r="D271" s="312" t="s">
        <v>118</v>
      </c>
      <c r="E271" s="313" t="s">
        <v>104</v>
      </c>
      <c r="F271" s="314" t="s">
        <v>119</v>
      </c>
      <c r="G271" s="311" t="s">
        <v>187</v>
      </c>
      <c r="H271" s="312" t="s">
        <v>118</v>
      </c>
      <c r="I271" s="313" t="s">
        <v>104</v>
      </c>
      <c r="J271" s="315" t="s">
        <v>119</v>
      </c>
      <c r="K271" s="311" t="s">
        <v>187</v>
      </c>
      <c r="L271" s="312" t="s">
        <v>118</v>
      </c>
      <c r="M271" s="313" t="s">
        <v>104</v>
      </c>
      <c r="N271" s="316" t="s">
        <v>119</v>
      </c>
      <c r="O271" s="311" t="s">
        <v>187</v>
      </c>
      <c r="P271" s="312" t="s">
        <v>118</v>
      </c>
      <c r="Q271" s="313" t="s">
        <v>104</v>
      </c>
      <c r="R271" s="317" t="s">
        <v>119</v>
      </c>
      <c r="S271" s="318" t="s">
        <v>188</v>
      </c>
    </row>
    <row r="272" spans="1:20" x14ac:dyDescent="0.2">
      <c r="A272" s="171" t="s">
        <v>254</v>
      </c>
      <c r="B272" s="319" t="s">
        <v>332</v>
      </c>
      <c r="C272" s="319"/>
      <c r="D272" s="320">
        <v>0</v>
      </c>
      <c r="E272" s="321">
        <v>0</v>
      </c>
      <c r="F272" s="322">
        <f t="shared" ref="F272:F275" si="88">D272*E272</f>
        <v>0</v>
      </c>
      <c r="G272" s="323"/>
      <c r="H272" s="324">
        <v>0</v>
      </c>
      <c r="I272" s="325">
        <v>0</v>
      </c>
      <c r="J272" s="326">
        <f>H272*I272</f>
        <v>0</v>
      </c>
      <c r="K272" s="323"/>
      <c r="L272" s="324">
        <v>0</v>
      </c>
      <c r="M272" s="325">
        <v>0</v>
      </c>
      <c r="N272" s="327">
        <f>L272*M272</f>
        <v>0</v>
      </c>
      <c r="O272" s="323"/>
      <c r="P272" s="324">
        <v>0</v>
      </c>
      <c r="Q272" s="325">
        <v>0</v>
      </c>
      <c r="R272" s="328">
        <f>P272*Q272</f>
        <v>0</v>
      </c>
      <c r="S272" s="329">
        <f t="shared" ref="S272:S279" si="89">+R272+N272+J272+F272</f>
        <v>0</v>
      </c>
    </row>
    <row r="273" spans="1:20" x14ac:dyDescent="0.2">
      <c r="A273" s="171" t="s">
        <v>255</v>
      </c>
      <c r="B273" s="319" t="s">
        <v>323</v>
      </c>
      <c r="C273" s="319"/>
      <c r="D273" s="320">
        <v>0</v>
      </c>
      <c r="E273" s="321">
        <v>0</v>
      </c>
      <c r="F273" s="322">
        <f t="shared" si="88"/>
        <v>0</v>
      </c>
      <c r="G273" s="323"/>
      <c r="H273" s="324">
        <v>0</v>
      </c>
      <c r="I273" s="325">
        <v>0</v>
      </c>
      <c r="J273" s="326">
        <f t="shared" ref="J273:J279" si="90">H273*I273</f>
        <v>0</v>
      </c>
      <c r="K273" s="323"/>
      <c r="L273" s="324">
        <v>0</v>
      </c>
      <c r="M273" s="325">
        <v>0</v>
      </c>
      <c r="N273" s="327">
        <f t="shared" ref="N273:N279" si="91">L273*M273</f>
        <v>0</v>
      </c>
      <c r="O273" s="323"/>
      <c r="P273" s="324">
        <v>0</v>
      </c>
      <c r="Q273" s="325">
        <v>0</v>
      </c>
      <c r="R273" s="328">
        <f t="shared" ref="R273:R279" si="92">P273*Q273</f>
        <v>0</v>
      </c>
      <c r="S273" s="329">
        <f t="shared" si="89"/>
        <v>0</v>
      </c>
    </row>
    <row r="274" spans="1:20" x14ac:dyDescent="0.2">
      <c r="A274" s="171" t="s">
        <v>201</v>
      </c>
      <c r="B274" s="319" t="s">
        <v>324</v>
      </c>
      <c r="C274" s="319"/>
      <c r="D274" s="320">
        <v>0</v>
      </c>
      <c r="E274" s="321">
        <v>0</v>
      </c>
      <c r="F274" s="322">
        <f t="shared" si="88"/>
        <v>0</v>
      </c>
      <c r="G274" s="323"/>
      <c r="H274" s="324">
        <v>0</v>
      </c>
      <c r="I274" s="325">
        <v>0</v>
      </c>
      <c r="J274" s="326">
        <f t="shared" si="90"/>
        <v>0</v>
      </c>
      <c r="K274" s="323"/>
      <c r="L274" s="324">
        <v>0</v>
      </c>
      <c r="M274" s="325">
        <v>0</v>
      </c>
      <c r="N274" s="327">
        <f t="shared" si="91"/>
        <v>0</v>
      </c>
      <c r="O274" s="323"/>
      <c r="P274" s="324">
        <v>0</v>
      </c>
      <c r="Q274" s="325">
        <v>0</v>
      </c>
      <c r="R274" s="328">
        <f t="shared" si="92"/>
        <v>0</v>
      </c>
      <c r="S274" s="329">
        <f t="shared" si="89"/>
        <v>0</v>
      </c>
    </row>
    <row r="275" spans="1:20" x14ac:dyDescent="0.2">
      <c r="A275" s="171" t="s">
        <v>346</v>
      </c>
      <c r="B275" s="319" t="s">
        <v>398</v>
      </c>
      <c r="C275" s="319"/>
      <c r="D275" s="320">
        <v>0</v>
      </c>
      <c r="E275" s="321">
        <v>0</v>
      </c>
      <c r="F275" s="322">
        <f t="shared" si="88"/>
        <v>0</v>
      </c>
      <c r="G275" s="323"/>
      <c r="H275" s="324">
        <v>0</v>
      </c>
      <c r="I275" s="325">
        <v>0</v>
      </c>
      <c r="J275" s="326">
        <f t="shared" si="90"/>
        <v>0</v>
      </c>
      <c r="K275" s="323"/>
      <c r="L275" s="324">
        <v>0</v>
      </c>
      <c r="M275" s="325">
        <v>0</v>
      </c>
      <c r="N275" s="327">
        <f t="shared" si="91"/>
        <v>0</v>
      </c>
      <c r="O275" s="323"/>
      <c r="P275" s="324">
        <v>0</v>
      </c>
      <c r="Q275" s="325">
        <v>0</v>
      </c>
      <c r="R275" s="328">
        <f t="shared" si="92"/>
        <v>0</v>
      </c>
      <c r="S275" s="329">
        <f t="shared" si="89"/>
        <v>0</v>
      </c>
    </row>
    <row r="276" spans="1:20" x14ac:dyDescent="0.2">
      <c r="A276" s="171" t="s">
        <v>347</v>
      </c>
      <c r="B276" s="319" t="s">
        <v>399</v>
      </c>
      <c r="C276" s="319"/>
      <c r="D276" s="320">
        <v>0</v>
      </c>
      <c r="E276" s="321">
        <v>0</v>
      </c>
      <c r="F276" s="322">
        <f>D276*E276</f>
        <v>0</v>
      </c>
      <c r="G276" s="323"/>
      <c r="H276" s="324">
        <v>0</v>
      </c>
      <c r="I276" s="325">
        <v>0</v>
      </c>
      <c r="J276" s="326">
        <f t="shared" si="90"/>
        <v>0</v>
      </c>
      <c r="K276" s="323"/>
      <c r="L276" s="324">
        <v>0</v>
      </c>
      <c r="M276" s="325">
        <v>0</v>
      </c>
      <c r="N276" s="327">
        <f t="shared" si="91"/>
        <v>0</v>
      </c>
      <c r="O276" s="323"/>
      <c r="P276" s="324">
        <v>0</v>
      </c>
      <c r="Q276" s="325">
        <v>0</v>
      </c>
      <c r="R276" s="328">
        <f t="shared" si="92"/>
        <v>0</v>
      </c>
      <c r="S276" s="329">
        <f t="shared" si="89"/>
        <v>0</v>
      </c>
    </row>
    <row r="277" spans="1:20" x14ac:dyDescent="0.2">
      <c r="A277" s="171" t="s">
        <v>348</v>
      </c>
      <c r="B277" s="319" t="s">
        <v>400</v>
      </c>
      <c r="C277" s="319"/>
      <c r="D277" s="320">
        <v>0</v>
      </c>
      <c r="E277" s="321">
        <v>0</v>
      </c>
      <c r="F277" s="322">
        <f t="shared" ref="F277:F279" si="93">D277*E277</f>
        <v>0</v>
      </c>
      <c r="G277" s="323"/>
      <c r="H277" s="324">
        <v>0</v>
      </c>
      <c r="I277" s="325">
        <v>0</v>
      </c>
      <c r="J277" s="326">
        <f t="shared" si="90"/>
        <v>0</v>
      </c>
      <c r="K277" s="323"/>
      <c r="L277" s="324">
        <v>0</v>
      </c>
      <c r="M277" s="325">
        <v>0</v>
      </c>
      <c r="N277" s="327">
        <f t="shared" si="91"/>
        <v>0</v>
      </c>
      <c r="O277" s="323"/>
      <c r="P277" s="324">
        <v>0</v>
      </c>
      <c r="Q277" s="325">
        <v>0</v>
      </c>
      <c r="R277" s="328">
        <f t="shared" si="92"/>
        <v>0</v>
      </c>
      <c r="S277" s="329">
        <f t="shared" si="89"/>
        <v>0</v>
      </c>
    </row>
    <row r="278" spans="1:20" x14ac:dyDescent="0.2">
      <c r="A278" s="171" t="s">
        <v>349</v>
      </c>
      <c r="B278" s="319" t="s">
        <v>397</v>
      </c>
      <c r="C278" s="319"/>
      <c r="D278" s="320">
        <v>0</v>
      </c>
      <c r="E278" s="321">
        <v>0</v>
      </c>
      <c r="F278" s="322">
        <f t="shared" si="93"/>
        <v>0</v>
      </c>
      <c r="G278" s="323"/>
      <c r="H278" s="324">
        <v>0</v>
      </c>
      <c r="I278" s="325">
        <v>0</v>
      </c>
      <c r="J278" s="326">
        <f t="shared" si="90"/>
        <v>0</v>
      </c>
      <c r="K278" s="323"/>
      <c r="L278" s="324">
        <v>0</v>
      </c>
      <c r="M278" s="325">
        <v>0</v>
      </c>
      <c r="N278" s="327">
        <f t="shared" si="91"/>
        <v>0</v>
      </c>
      <c r="O278" s="323"/>
      <c r="P278" s="324">
        <v>0</v>
      </c>
      <c r="Q278" s="325">
        <v>0</v>
      </c>
      <c r="R278" s="328">
        <f t="shared" si="92"/>
        <v>0</v>
      </c>
      <c r="S278" s="329">
        <f t="shared" si="89"/>
        <v>0</v>
      </c>
    </row>
    <row r="279" spans="1:20" x14ac:dyDescent="0.2">
      <c r="A279" s="171" t="s">
        <v>350</v>
      </c>
      <c r="B279" s="319" t="s">
        <v>228</v>
      </c>
      <c r="C279" s="319"/>
      <c r="D279" s="320">
        <v>0</v>
      </c>
      <c r="E279" s="321">
        <v>0</v>
      </c>
      <c r="F279" s="322">
        <f t="shared" si="93"/>
        <v>0</v>
      </c>
      <c r="G279" s="323"/>
      <c r="H279" s="324">
        <v>0</v>
      </c>
      <c r="I279" s="325">
        <v>0</v>
      </c>
      <c r="J279" s="326">
        <f t="shared" si="90"/>
        <v>0</v>
      </c>
      <c r="K279" s="323"/>
      <c r="L279" s="324">
        <v>0</v>
      </c>
      <c r="M279" s="325">
        <v>0</v>
      </c>
      <c r="N279" s="327">
        <f t="shared" si="91"/>
        <v>0</v>
      </c>
      <c r="O279" s="323"/>
      <c r="P279" s="324">
        <v>0</v>
      </c>
      <c r="Q279" s="325">
        <v>0</v>
      </c>
      <c r="R279" s="328">
        <f t="shared" si="92"/>
        <v>0</v>
      </c>
      <c r="S279" s="329">
        <f t="shared" si="89"/>
        <v>0</v>
      </c>
    </row>
    <row r="280" spans="1:20" s="182" customFormat="1" x14ac:dyDescent="0.2">
      <c r="A280" s="91"/>
      <c r="B280" s="330" t="s">
        <v>31</v>
      </c>
      <c r="C280" s="200"/>
      <c r="D280" s="200"/>
      <c r="E280" s="200"/>
      <c r="F280" s="331">
        <f>SUM(F272:F279)</f>
        <v>0</v>
      </c>
      <c r="G280" s="68"/>
      <c r="H280" s="68"/>
      <c r="I280" s="68"/>
      <c r="J280" s="332">
        <f>SUM(J272:J279)</f>
        <v>0</v>
      </c>
      <c r="K280" s="68"/>
      <c r="L280" s="68"/>
      <c r="M280" s="68"/>
      <c r="N280" s="332">
        <f>SUM(N272:N279)</f>
        <v>0</v>
      </c>
      <c r="O280" s="68"/>
      <c r="P280" s="68"/>
      <c r="Q280" s="68"/>
      <c r="R280" s="332">
        <f>SUM(R272:R279)</f>
        <v>0</v>
      </c>
      <c r="S280" s="333">
        <f>SUM(S272:S279)</f>
        <v>0</v>
      </c>
      <c r="T280" s="181"/>
    </row>
    <row r="281" spans="1:20" x14ac:dyDescent="0.2">
      <c r="A281" s="349" t="s">
        <v>95</v>
      </c>
      <c r="B281" s="382" t="s">
        <v>32</v>
      </c>
      <c r="C281" s="376" t="s">
        <v>453</v>
      </c>
      <c r="D281" s="377"/>
      <c r="E281" s="377"/>
      <c r="F281" s="378"/>
      <c r="G281" s="359" t="s">
        <v>10</v>
      </c>
      <c r="H281" s="360"/>
      <c r="I281" s="360"/>
      <c r="J281" s="361"/>
      <c r="K281" s="383" t="s">
        <v>11</v>
      </c>
      <c r="L281" s="383"/>
      <c r="M281" s="383"/>
      <c r="N281" s="383"/>
      <c r="O281" s="384" t="s">
        <v>12</v>
      </c>
      <c r="P281" s="384"/>
      <c r="Q281" s="384"/>
      <c r="R281" s="384"/>
      <c r="S281" s="329"/>
    </row>
    <row r="282" spans="1:20" ht="25.5" x14ac:dyDescent="0.2">
      <c r="A282" s="349"/>
      <c r="B282" s="382"/>
      <c r="C282" s="311" t="s">
        <v>187</v>
      </c>
      <c r="D282" s="312" t="s">
        <v>118</v>
      </c>
      <c r="E282" s="313" t="s">
        <v>104</v>
      </c>
      <c r="F282" s="314" t="s">
        <v>119</v>
      </c>
      <c r="G282" s="311" t="s">
        <v>187</v>
      </c>
      <c r="H282" s="312" t="s">
        <v>118</v>
      </c>
      <c r="I282" s="313" t="s">
        <v>104</v>
      </c>
      <c r="J282" s="315" t="s">
        <v>119</v>
      </c>
      <c r="K282" s="311" t="s">
        <v>187</v>
      </c>
      <c r="L282" s="312" t="s">
        <v>118</v>
      </c>
      <c r="M282" s="313" t="s">
        <v>104</v>
      </c>
      <c r="N282" s="316" t="s">
        <v>119</v>
      </c>
      <c r="O282" s="311" t="s">
        <v>187</v>
      </c>
      <c r="P282" s="312" t="s">
        <v>118</v>
      </c>
      <c r="Q282" s="313" t="s">
        <v>104</v>
      </c>
      <c r="R282" s="317" t="s">
        <v>119</v>
      </c>
      <c r="S282" s="318" t="s">
        <v>188</v>
      </c>
    </row>
    <row r="283" spans="1:20" x14ac:dyDescent="0.2">
      <c r="A283" s="171" t="s">
        <v>351</v>
      </c>
      <c r="B283" s="319" t="s">
        <v>2</v>
      </c>
      <c r="C283" s="319"/>
      <c r="D283" s="320">
        <v>0</v>
      </c>
      <c r="E283" s="321">
        <v>0</v>
      </c>
      <c r="F283" s="322">
        <f t="shared" ref="F283:F285" si="94">D283*E283</f>
        <v>0</v>
      </c>
      <c r="G283" s="323"/>
      <c r="H283" s="324">
        <v>0</v>
      </c>
      <c r="I283" s="325">
        <v>0</v>
      </c>
      <c r="J283" s="326">
        <f>H283*I283</f>
        <v>0</v>
      </c>
      <c r="K283" s="323"/>
      <c r="L283" s="324">
        <v>0</v>
      </c>
      <c r="M283" s="325">
        <v>0</v>
      </c>
      <c r="N283" s="327">
        <f>L283*M283</f>
        <v>0</v>
      </c>
      <c r="O283" s="323"/>
      <c r="P283" s="324">
        <v>0</v>
      </c>
      <c r="Q283" s="325">
        <v>0</v>
      </c>
      <c r="R283" s="328">
        <f>P283*Q283</f>
        <v>0</v>
      </c>
      <c r="S283" s="329">
        <f t="shared" ref="S283:S285" si="95">+R283+N283+J283+F283</f>
        <v>0</v>
      </c>
    </row>
    <row r="284" spans="1:20" x14ac:dyDescent="0.2">
      <c r="A284" s="171" t="s">
        <v>352</v>
      </c>
      <c r="B284" s="319" t="s">
        <v>325</v>
      </c>
      <c r="C284" s="319"/>
      <c r="D284" s="320">
        <v>0</v>
      </c>
      <c r="E284" s="321">
        <v>0</v>
      </c>
      <c r="F284" s="322">
        <f t="shared" si="94"/>
        <v>0</v>
      </c>
      <c r="G284" s="323"/>
      <c r="H284" s="324">
        <v>0</v>
      </c>
      <c r="I284" s="325">
        <v>0</v>
      </c>
      <c r="J284" s="326">
        <f>H284*I284</f>
        <v>0</v>
      </c>
      <c r="K284" s="323"/>
      <c r="L284" s="324">
        <v>0</v>
      </c>
      <c r="M284" s="325">
        <v>0</v>
      </c>
      <c r="N284" s="327">
        <f>L284*M284</f>
        <v>0</v>
      </c>
      <c r="O284" s="323"/>
      <c r="P284" s="324">
        <v>0</v>
      </c>
      <c r="Q284" s="325">
        <v>0</v>
      </c>
      <c r="R284" s="328">
        <f>P284*Q284</f>
        <v>0</v>
      </c>
      <c r="S284" s="329">
        <f t="shared" si="95"/>
        <v>0</v>
      </c>
    </row>
    <row r="285" spans="1:20" x14ac:dyDescent="0.2">
      <c r="A285" s="171" t="s">
        <v>353</v>
      </c>
      <c r="B285" s="319" t="s">
        <v>228</v>
      </c>
      <c r="C285" s="319"/>
      <c r="D285" s="320">
        <v>0</v>
      </c>
      <c r="E285" s="321">
        <v>0</v>
      </c>
      <c r="F285" s="322">
        <f t="shared" si="94"/>
        <v>0</v>
      </c>
      <c r="G285" s="323"/>
      <c r="H285" s="324">
        <v>0</v>
      </c>
      <c r="I285" s="325">
        <v>0</v>
      </c>
      <c r="J285" s="326">
        <f>H285*I285</f>
        <v>0</v>
      </c>
      <c r="K285" s="323"/>
      <c r="L285" s="324">
        <v>0</v>
      </c>
      <c r="M285" s="325">
        <v>0</v>
      </c>
      <c r="N285" s="327">
        <f>L285*M285</f>
        <v>0</v>
      </c>
      <c r="O285" s="323"/>
      <c r="P285" s="324">
        <v>0</v>
      </c>
      <c r="Q285" s="325">
        <v>0</v>
      </c>
      <c r="R285" s="328">
        <f>P285*Q285</f>
        <v>0</v>
      </c>
      <c r="S285" s="329">
        <f t="shared" si="95"/>
        <v>0</v>
      </c>
    </row>
    <row r="286" spans="1:20" s="182" customFormat="1" ht="13.5" thickBot="1" x14ac:dyDescent="0.25">
      <c r="A286" s="91"/>
      <c r="B286" s="330" t="s">
        <v>33</v>
      </c>
      <c r="C286" s="200"/>
      <c r="D286" s="200"/>
      <c r="E286" s="200"/>
      <c r="F286" s="307">
        <f>SUM(F283:F285)</f>
        <v>0</v>
      </c>
      <c r="G286" s="68"/>
      <c r="H286" s="68"/>
      <c r="I286" s="68"/>
      <c r="J286" s="332">
        <f>SUM(J283:J285)</f>
        <v>0</v>
      </c>
      <c r="K286" s="68"/>
      <c r="L286" s="68"/>
      <c r="M286" s="68"/>
      <c r="N286" s="332">
        <f>SUM(N283:N285)</f>
        <v>0</v>
      </c>
      <c r="O286" s="68"/>
      <c r="P286" s="68"/>
      <c r="Q286" s="68"/>
      <c r="R286" s="332">
        <f>SUM(R283:R285)</f>
        <v>0</v>
      </c>
      <c r="S286" s="333">
        <f>SUM(S283:S285)</f>
        <v>0</v>
      </c>
      <c r="T286" s="181"/>
    </row>
    <row r="287" spans="1:20" ht="16.5" thickBot="1" x14ac:dyDescent="0.3">
      <c r="A287" s="99"/>
      <c r="B287" s="100" t="s">
        <v>34</v>
      </c>
      <c r="C287" s="201"/>
      <c r="D287" s="201"/>
      <c r="E287" s="201"/>
      <c r="F287" s="336">
        <f>+F286+F280</f>
        <v>0</v>
      </c>
      <c r="G287" s="101"/>
      <c r="H287" s="101"/>
      <c r="I287" s="101"/>
      <c r="J287" s="102">
        <f>SUM(J286+J280)</f>
        <v>0</v>
      </c>
      <c r="K287" s="101"/>
      <c r="L287" s="101"/>
      <c r="M287" s="101"/>
      <c r="N287" s="102">
        <f>SUM(N286+N280)</f>
        <v>0</v>
      </c>
      <c r="O287" s="101"/>
      <c r="P287" s="101"/>
      <c r="Q287" s="101"/>
      <c r="R287" s="102">
        <f>SUM(R286+R280)</f>
        <v>0</v>
      </c>
      <c r="S287" s="81">
        <f>+S286+S280</f>
        <v>0</v>
      </c>
    </row>
    <row r="288" spans="1:20" x14ac:dyDescent="0.2">
      <c r="A288" s="97"/>
      <c r="B288" s="238"/>
      <c r="C288" s="238"/>
      <c r="D288" s="238"/>
      <c r="E288" s="238"/>
      <c r="F288" s="238"/>
      <c r="G288" s="238"/>
      <c r="H288" s="238"/>
      <c r="I288" s="238"/>
      <c r="J288" s="238"/>
      <c r="K288" s="238"/>
      <c r="L288" s="238"/>
      <c r="M288" s="238"/>
      <c r="N288" s="238"/>
      <c r="O288" s="238"/>
      <c r="P288" s="238"/>
      <c r="Q288" s="238"/>
      <c r="R288" s="238"/>
      <c r="S288" s="98"/>
    </row>
    <row r="289" spans="1:20" ht="50.1" customHeight="1" x14ac:dyDescent="0.25">
      <c r="A289" s="108" t="s">
        <v>311</v>
      </c>
      <c r="B289" s="29" t="s">
        <v>449</v>
      </c>
      <c r="C289" s="195"/>
      <c r="D289" s="195"/>
      <c r="E289" s="195"/>
      <c r="F289" s="195"/>
      <c r="G289" s="109"/>
      <c r="H289" s="110"/>
      <c r="I289" s="111"/>
      <c r="J289" s="111"/>
      <c r="K289" s="109"/>
      <c r="L289" s="110"/>
      <c r="M289" s="111"/>
      <c r="N289" s="111"/>
      <c r="O289" s="109"/>
      <c r="P289" s="110"/>
      <c r="Q289" s="111"/>
      <c r="R289" s="111"/>
      <c r="S289" s="112"/>
    </row>
    <row r="290" spans="1:20" x14ac:dyDescent="0.2">
      <c r="A290" s="349" t="s">
        <v>312</v>
      </c>
      <c r="B290" s="358" t="s">
        <v>422</v>
      </c>
      <c r="C290" s="376" t="s">
        <v>453</v>
      </c>
      <c r="D290" s="377"/>
      <c r="E290" s="377"/>
      <c r="F290" s="378"/>
      <c r="G290" s="359" t="s">
        <v>10</v>
      </c>
      <c r="H290" s="360"/>
      <c r="I290" s="360"/>
      <c r="J290" s="361"/>
      <c r="K290" s="362" t="s">
        <v>11</v>
      </c>
      <c r="L290" s="362"/>
      <c r="M290" s="362"/>
      <c r="N290" s="362"/>
      <c r="O290" s="363" t="s">
        <v>12</v>
      </c>
      <c r="P290" s="363"/>
      <c r="Q290" s="363"/>
      <c r="R290" s="363"/>
      <c r="S290" s="34"/>
    </row>
    <row r="291" spans="1:20" ht="25.5" x14ac:dyDescent="0.2">
      <c r="A291" s="349"/>
      <c r="B291" s="382"/>
      <c r="C291" s="311" t="s">
        <v>187</v>
      </c>
      <c r="D291" s="312" t="s">
        <v>118</v>
      </c>
      <c r="E291" s="313" t="s">
        <v>104</v>
      </c>
      <c r="F291" s="314" t="s">
        <v>119</v>
      </c>
      <c r="G291" s="311" t="s">
        <v>187</v>
      </c>
      <c r="H291" s="312" t="s">
        <v>118</v>
      </c>
      <c r="I291" s="313" t="s">
        <v>104</v>
      </c>
      <c r="J291" s="315" t="s">
        <v>119</v>
      </c>
      <c r="K291" s="311" t="s">
        <v>187</v>
      </c>
      <c r="L291" s="312" t="s">
        <v>118</v>
      </c>
      <c r="M291" s="313" t="s">
        <v>104</v>
      </c>
      <c r="N291" s="316" t="s">
        <v>119</v>
      </c>
      <c r="O291" s="311" t="s">
        <v>187</v>
      </c>
      <c r="P291" s="312" t="s">
        <v>118</v>
      </c>
      <c r="Q291" s="313" t="s">
        <v>104</v>
      </c>
      <c r="R291" s="317" t="s">
        <v>119</v>
      </c>
      <c r="S291" s="318" t="s">
        <v>188</v>
      </c>
    </row>
    <row r="292" spans="1:20" x14ac:dyDescent="0.2">
      <c r="A292" s="171" t="s">
        <v>313</v>
      </c>
      <c r="B292" s="319" t="s">
        <v>308</v>
      </c>
      <c r="C292" s="319"/>
      <c r="D292" s="320">
        <v>0</v>
      </c>
      <c r="E292" s="321">
        <v>0</v>
      </c>
      <c r="F292" s="322">
        <f t="shared" ref="F292:F294" si="96">D292*E292</f>
        <v>0</v>
      </c>
      <c r="G292" s="323"/>
      <c r="H292" s="324">
        <v>0</v>
      </c>
      <c r="I292" s="325">
        <v>0</v>
      </c>
      <c r="J292" s="326">
        <f>H292*I292</f>
        <v>0</v>
      </c>
      <c r="K292" s="323"/>
      <c r="L292" s="324">
        <v>0</v>
      </c>
      <c r="M292" s="325">
        <v>0</v>
      </c>
      <c r="N292" s="327">
        <f>L292*M292</f>
        <v>0</v>
      </c>
      <c r="O292" s="323"/>
      <c r="P292" s="324">
        <v>0</v>
      </c>
      <c r="Q292" s="325">
        <v>0</v>
      </c>
      <c r="R292" s="328">
        <f>P292*Q292</f>
        <v>0</v>
      </c>
      <c r="S292" s="329">
        <f t="shared" ref="S292:S294" si="97">+R292+N292+J292+F292</f>
        <v>0</v>
      </c>
    </row>
    <row r="293" spans="1:20" x14ac:dyDescent="0.2">
      <c r="A293" s="171" t="s">
        <v>314</v>
      </c>
      <c r="B293" s="319" t="s">
        <v>309</v>
      </c>
      <c r="C293" s="319"/>
      <c r="D293" s="320">
        <v>0</v>
      </c>
      <c r="E293" s="321">
        <v>0</v>
      </c>
      <c r="F293" s="322">
        <f t="shared" si="96"/>
        <v>0</v>
      </c>
      <c r="G293" s="323"/>
      <c r="H293" s="324">
        <v>0</v>
      </c>
      <c r="I293" s="325">
        <v>0</v>
      </c>
      <c r="J293" s="326">
        <f>H293*I293</f>
        <v>0</v>
      </c>
      <c r="K293" s="323"/>
      <c r="L293" s="324">
        <v>0</v>
      </c>
      <c r="M293" s="325">
        <v>0</v>
      </c>
      <c r="N293" s="327">
        <f>L293*M293</f>
        <v>0</v>
      </c>
      <c r="O293" s="323"/>
      <c r="P293" s="324">
        <v>0</v>
      </c>
      <c r="Q293" s="325">
        <v>0</v>
      </c>
      <c r="R293" s="328">
        <f>P293*Q293</f>
        <v>0</v>
      </c>
      <c r="S293" s="329">
        <f t="shared" si="97"/>
        <v>0</v>
      </c>
    </row>
    <row r="294" spans="1:20" x14ac:dyDescent="0.2">
      <c r="A294" s="171" t="s">
        <v>315</v>
      </c>
      <c r="B294" s="319" t="s">
        <v>228</v>
      </c>
      <c r="C294" s="319"/>
      <c r="D294" s="320">
        <v>0</v>
      </c>
      <c r="E294" s="321">
        <v>0</v>
      </c>
      <c r="F294" s="322">
        <f t="shared" si="96"/>
        <v>0</v>
      </c>
      <c r="G294" s="323"/>
      <c r="H294" s="324">
        <v>0</v>
      </c>
      <c r="I294" s="325">
        <v>0</v>
      </c>
      <c r="J294" s="326">
        <f>H294*I294</f>
        <v>0</v>
      </c>
      <c r="K294" s="323"/>
      <c r="L294" s="324">
        <v>0</v>
      </c>
      <c r="M294" s="325">
        <v>0</v>
      </c>
      <c r="N294" s="327">
        <f>L294*M294</f>
        <v>0</v>
      </c>
      <c r="O294" s="323"/>
      <c r="P294" s="324">
        <v>0</v>
      </c>
      <c r="Q294" s="325">
        <v>0</v>
      </c>
      <c r="R294" s="328">
        <f>P294*Q294</f>
        <v>0</v>
      </c>
      <c r="S294" s="329">
        <f t="shared" si="97"/>
        <v>0</v>
      </c>
    </row>
    <row r="295" spans="1:20" s="182" customFormat="1" ht="13.5" thickBot="1" x14ac:dyDescent="0.25">
      <c r="A295" s="91"/>
      <c r="B295" s="330" t="s">
        <v>307</v>
      </c>
      <c r="C295" s="200"/>
      <c r="D295" s="200"/>
      <c r="E295" s="200"/>
      <c r="F295" s="307">
        <f>SUM(F292:F294)</f>
        <v>0</v>
      </c>
      <c r="G295" s="68"/>
      <c r="H295" s="68"/>
      <c r="I295" s="68"/>
      <c r="J295" s="332">
        <f>SUM(J292:J294)</f>
        <v>0</v>
      </c>
      <c r="K295" s="68"/>
      <c r="L295" s="68"/>
      <c r="M295" s="68"/>
      <c r="N295" s="332">
        <f>SUM(N292:N294)</f>
        <v>0</v>
      </c>
      <c r="O295" s="68"/>
      <c r="P295" s="68"/>
      <c r="Q295" s="68"/>
      <c r="R295" s="332">
        <f>SUM(R292:R294)</f>
        <v>0</v>
      </c>
      <c r="S295" s="333">
        <f>SUM(S292:S294)</f>
        <v>0</v>
      </c>
      <c r="T295" s="181"/>
    </row>
    <row r="296" spans="1:20" ht="16.5" thickBot="1" x14ac:dyDescent="0.3">
      <c r="A296" s="99"/>
      <c r="B296" s="100" t="s">
        <v>310</v>
      </c>
      <c r="C296" s="201"/>
      <c r="D296" s="201"/>
      <c r="E296" s="201"/>
      <c r="F296" s="334">
        <f>+F295</f>
        <v>0</v>
      </c>
      <c r="G296" s="101"/>
      <c r="H296" s="101"/>
      <c r="I296" s="101"/>
      <c r="J296" s="102">
        <f>SUM(J295)</f>
        <v>0</v>
      </c>
      <c r="K296" s="101"/>
      <c r="L296" s="101"/>
      <c r="M296" s="101"/>
      <c r="N296" s="102">
        <f>SUM(N295)</f>
        <v>0</v>
      </c>
      <c r="O296" s="101"/>
      <c r="P296" s="101"/>
      <c r="Q296" s="101"/>
      <c r="R296" s="337">
        <f>SUM(R295)</f>
        <v>0</v>
      </c>
      <c r="S296" s="81">
        <f>S298</f>
        <v>0</v>
      </c>
    </row>
    <row r="297" spans="1:20" x14ac:dyDescent="0.2">
      <c r="A297" s="97"/>
      <c r="B297" s="238"/>
      <c r="C297" s="238"/>
      <c r="D297" s="238"/>
      <c r="E297" s="238"/>
      <c r="F297" s="238"/>
      <c r="G297" s="238"/>
      <c r="H297" s="238"/>
      <c r="I297" s="238"/>
      <c r="J297" s="238"/>
      <c r="K297" s="238"/>
      <c r="L297" s="238"/>
      <c r="M297" s="238"/>
      <c r="N297" s="238"/>
      <c r="O297" s="238"/>
      <c r="P297" s="238"/>
      <c r="Q297" s="238"/>
      <c r="R297" s="238"/>
      <c r="S297" s="338"/>
    </row>
    <row r="298" spans="1:20" ht="50.1" customHeight="1" x14ac:dyDescent="0.25">
      <c r="A298" s="113" t="s">
        <v>354</v>
      </c>
      <c r="B298" s="29" t="s">
        <v>450</v>
      </c>
      <c r="C298" s="195"/>
      <c r="D298" s="195"/>
      <c r="E298" s="195"/>
      <c r="F298" s="195"/>
      <c r="G298" s="93"/>
      <c r="H298" s="93"/>
      <c r="I298" s="93"/>
      <c r="J298" s="93"/>
      <c r="K298" s="93"/>
      <c r="L298" s="93"/>
      <c r="M298" s="93"/>
      <c r="N298" s="93"/>
      <c r="O298" s="93"/>
      <c r="P298" s="93"/>
      <c r="Q298" s="93"/>
      <c r="R298" s="93"/>
      <c r="S298" s="114"/>
    </row>
    <row r="299" spans="1:20" x14ac:dyDescent="0.2">
      <c r="A299" s="349" t="s">
        <v>355</v>
      </c>
      <c r="B299" s="382" t="s">
        <v>218</v>
      </c>
      <c r="C299" s="376" t="s">
        <v>453</v>
      </c>
      <c r="D299" s="377"/>
      <c r="E299" s="377"/>
      <c r="F299" s="378"/>
      <c r="G299" s="359" t="s">
        <v>10</v>
      </c>
      <c r="H299" s="360"/>
      <c r="I299" s="360"/>
      <c r="J299" s="361"/>
      <c r="K299" s="362" t="s">
        <v>11</v>
      </c>
      <c r="L299" s="362"/>
      <c r="M299" s="362"/>
      <c r="N299" s="362"/>
      <c r="O299" s="363" t="s">
        <v>12</v>
      </c>
      <c r="P299" s="363"/>
      <c r="Q299" s="363"/>
      <c r="R299" s="363"/>
      <c r="S299" s="34"/>
    </row>
    <row r="300" spans="1:20" ht="25.5" x14ac:dyDescent="0.2">
      <c r="A300" s="349"/>
      <c r="B300" s="382"/>
      <c r="C300" s="311" t="s">
        <v>187</v>
      </c>
      <c r="D300" s="312" t="s">
        <v>118</v>
      </c>
      <c r="E300" s="313" t="s">
        <v>104</v>
      </c>
      <c r="F300" s="314" t="s">
        <v>119</v>
      </c>
      <c r="G300" s="311" t="s">
        <v>187</v>
      </c>
      <c r="H300" s="312" t="s">
        <v>118</v>
      </c>
      <c r="I300" s="313" t="s">
        <v>104</v>
      </c>
      <c r="J300" s="315" t="s">
        <v>119</v>
      </c>
      <c r="K300" s="311" t="s">
        <v>187</v>
      </c>
      <c r="L300" s="312" t="s">
        <v>118</v>
      </c>
      <c r="M300" s="313" t="s">
        <v>104</v>
      </c>
      <c r="N300" s="316" t="s">
        <v>119</v>
      </c>
      <c r="O300" s="311" t="s">
        <v>187</v>
      </c>
      <c r="P300" s="312" t="s">
        <v>118</v>
      </c>
      <c r="Q300" s="313" t="s">
        <v>104</v>
      </c>
      <c r="R300" s="317" t="s">
        <v>119</v>
      </c>
      <c r="S300" s="318" t="s">
        <v>188</v>
      </c>
    </row>
    <row r="301" spans="1:20" x14ac:dyDescent="0.2">
      <c r="A301" s="115" t="s">
        <v>356</v>
      </c>
      <c r="B301" s="339" t="s">
        <v>3</v>
      </c>
      <c r="C301" s="339"/>
      <c r="D301" s="320">
        <v>0</v>
      </c>
      <c r="E301" s="321">
        <v>0</v>
      </c>
      <c r="F301" s="322">
        <f t="shared" ref="F301" si="98">D301*E301</f>
        <v>0</v>
      </c>
      <c r="G301" s="323"/>
      <c r="H301" s="324">
        <v>0</v>
      </c>
      <c r="I301" s="325">
        <v>0</v>
      </c>
      <c r="J301" s="326">
        <f>H301*I301</f>
        <v>0</v>
      </c>
      <c r="K301" s="323"/>
      <c r="L301" s="324">
        <v>0</v>
      </c>
      <c r="M301" s="325">
        <v>0</v>
      </c>
      <c r="N301" s="327">
        <f>L301*M301</f>
        <v>0</v>
      </c>
      <c r="O301" s="323"/>
      <c r="P301" s="324">
        <v>0</v>
      </c>
      <c r="Q301" s="340">
        <v>0</v>
      </c>
      <c r="R301" s="328">
        <f>P301*Q301</f>
        <v>0</v>
      </c>
      <c r="S301" s="329">
        <f t="shared" ref="S301:S305" si="99">+R301+N301+J301+F301</f>
        <v>0</v>
      </c>
    </row>
    <row r="302" spans="1:20" x14ac:dyDescent="0.2">
      <c r="A302" s="115" t="s">
        <v>357</v>
      </c>
      <c r="B302" s="339" t="s">
        <v>4</v>
      </c>
      <c r="C302" s="339"/>
      <c r="D302" s="320">
        <v>0</v>
      </c>
      <c r="E302" s="321">
        <v>0</v>
      </c>
      <c r="F302" s="322">
        <f>D302*E302</f>
        <v>0</v>
      </c>
      <c r="G302" s="323"/>
      <c r="H302" s="324">
        <v>0</v>
      </c>
      <c r="I302" s="325">
        <v>0</v>
      </c>
      <c r="J302" s="326">
        <f>H302*I302</f>
        <v>0</v>
      </c>
      <c r="K302" s="323"/>
      <c r="L302" s="324">
        <v>0</v>
      </c>
      <c r="M302" s="325">
        <v>0</v>
      </c>
      <c r="N302" s="327">
        <f>L302*M302</f>
        <v>0</v>
      </c>
      <c r="O302" s="323"/>
      <c r="P302" s="324">
        <v>0</v>
      </c>
      <c r="Q302" s="340">
        <v>0</v>
      </c>
      <c r="R302" s="328">
        <f>P302*Q302</f>
        <v>0</v>
      </c>
      <c r="S302" s="329">
        <f t="shared" si="99"/>
        <v>0</v>
      </c>
    </row>
    <row r="303" spans="1:20" x14ac:dyDescent="0.2">
      <c r="A303" s="115" t="s">
        <v>358</v>
      </c>
      <c r="B303" s="339" t="s">
        <v>200</v>
      </c>
      <c r="C303" s="339"/>
      <c r="D303" s="320">
        <v>0</v>
      </c>
      <c r="E303" s="321">
        <v>0</v>
      </c>
      <c r="F303" s="322">
        <f t="shared" ref="F303:F305" si="100">D303*E303</f>
        <v>0</v>
      </c>
      <c r="G303" s="323"/>
      <c r="H303" s="324">
        <v>0</v>
      </c>
      <c r="I303" s="325">
        <v>0</v>
      </c>
      <c r="J303" s="326">
        <f>H303*I303</f>
        <v>0</v>
      </c>
      <c r="K303" s="323"/>
      <c r="L303" s="324">
        <v>0</v>
      </c>
      <c r="M303" s="325">
        <v>0</v>
      </c>
      <c r="N303" s="327">
        <f>L303*M303</f>
        <v>0</v>
      </c>
      <c r="O303" s="323"/>
      <c r="P303" s="324">
        <v>0</v>
      </c>
      <c r="Q303" s="340">
        <v>0</v>
      </c>
      <c r="R303" s="328">
        <f>P303*Q303</f>
        <v>0</v>
      </c>
      <c r="S303" s="329">
        <f t="shared" si="99"/>
        <v>0</v>
      </c>
    </row>
    <row r="304" spans="1:20" x14ac:dyDescent="0.2">
      <c r="A304" s="115" t="s">
        <v>359</v>
      </c>
      <c r="B304" s="339" t="s">
        <v>423</v>
      </c>
      <c r="C304" s="339"/>
      <c r="D304" s="320">
        <v>0</v>
      </c>
      <c r="E304" s="321">
        <v>0</v>
      </c>
      <c r="F304" s="322">
        <f t="shared" si="100"/>
        <v>0</v>
      </c>
      <c r="G304" s="323"/>
      <c r="H304" s="324">
        <v>0</v>
      </c>
      <c r="I304" s="325">
        <v>0</v>
      </c>
      <c r="J304" s="326">
        <v>0</v>
      </c>
      <c r="K304" s="323"/>
      <c r="L304" s="324">
        <v>0</v>
      </c>
      <c r="M304" s="325">
        <v>0</v>
      </c>
      <c r="N304" s="327">
        <f>L304*M304</f>
        <v>0</v>
      </c>
      <c r="O304" s="323"/>
      <c r="P304" s="324">
        <v>0</v>
      </c>
      <c r="Q304" s="340">
        <v>0</v>
      </c>
      <c r="R304" s="328">
        <f>P304*Q304</f>
        <v>0</v>
      </c>
      <c r="S304" s="329">
        <f t="shared" si="99"/>
        <v>0</v>
      </c>
    </row>
    <row r="305" spans="1:20" x14ac:dyDescent="0.2">
      <c r="A305" s="115" t="s">
        <v>360</v>
      </c>
      <c r="B305" s="341" t="s">
        <v>228</v>
      </c>
      <c r="C305" s="341"/>
      <c r="D305" s="320">
        <v>0</v>
      </c>
      <c r="E305" s="321">
        <v>0</v>
      </c>
      <c r="F305" s="322">
        <f t="shared" si="100"/>
        <v>0</v>
      </c>
      <c r="G305" s="323"/>
      <c r="H305" s="324">
        <v>0</v>
      </c>
      <c r="I305" s="325">
        <v>0</v>
      </c>
      <c r="J305" s="326">
        <f>H305*I305</f>
        <v>0</v>
      </c>
      <c r="K305" s="323"/>
      <c r="L305" s="324">
        <v>0</v>
      </c>
      <c r="M305" s="325">
        <v>0</v>
      </c>
      <c r="N305" s="327">
        <f>L305*M305</f>
        <v>0</v>
      </c>
      <c r="O305" s="323"/>
      <c r="P305" s="324">
        <v>0</v>
      </c>
      <c r="Q305" s="340">
        <v>0</v>
      </c>
      <c r="R305" s="328">
        <f>P305*Q305</f>
        <v>0</v>
      </c>
      <c r="S305" s="329">
        <f t="shared" si="99"/>
        <v>0</v>
      </c>
    </row>
    <row r="306" spans="1:20" s="182" customFormat="1" ht="13.5" thickBot="1" x14ac:dyDescent="0.25">
      <c r="A306" s="91"/>
      <c r="B306" s="330" t="s">
        <v>219</v>
      </c>
      <c r="C306" s="200"/>
      <c r="D306" s="200"/>
      <c r="E306" s="200"/>
      <c r="F306" s="331">
        <f>SUM(F301:F305)</f>
        <v>0</v>
      </c>
      <c r="G306" s="68"/>
      <c r="H306" s="68"/>
      <c r="I306" s="68"/>
      <c r="J306" s="342">
        <f>SUM(J301:J305)</f>
        <v>0</v>
      </c>
      <c r="K306" s="68"/>
      <c r="L306" s="68"/>
      <c r="M306" s="68"/>
      <c r="N306" s="342">
        <f>SUM(N301:N305)</f>
        <v>0</v>
      </c>
      <c r="O306" s="68"/>
      <c r="P306" s="68"/>
      <c r="Q306" s="68"/>
      <c r="R306" s="342">
        <f>SUM(R301:R305)</f>
        <v>0</v>
      </c>
      <c r="S306" s="343">
        <f>SUM(S301:S305)</f>
        <v>0</v>
      </c>
      <c r="T306" s="181"/>
    </row>
    <row r="307" spans="1:20" ht="16.5" thickBot="1" x14ac:dyDescent="0.3">
      <c r="A307" s="116"/>
      <c r="B307" s="117" t="s">
        <v>221</v>
      </c>
      <c r="C307" s="117"/>
      <c r="D307" s="117"/>
      <c r="E307" s="117"/>
      <c r="F307" s="344">
        <f>+F306</f>
        <v>0</v>
      </c>
      <c r="G307" s="79"/>
      <c r="H307" s="79"/>
      <c r="I307" s="118"/>
      <c r="J307" s="119">
        <f>J306</f>
        <v>0</v>
      </c>
      <c r="K307" s="79"/>
      <c r="L307" s="79"/>
      <c r="M307" s="79"/>
      <c r="N307" s="345">
        <f>N306</f>
        <v>0</v>
      </c>
      <c r="O307" s="79"/>
      <c r="P307" s="79"/>
      <c r="Q307" s="79"/>
      <c r="R307" s="80">
        <f>R306</f>
        <v>0</v>
      </c>
      <c r="S307" s="81">
        <f>+S306</f>
        <v>0</v>
      </c>
    </row>
    <row r="308" spans="1:20" ht="13.5" thickBot="1" x14ac:dyDescent="0.25">
      <c r="A308" s="71"/>
      <c r="B308" s="72"/>
      <c r="C308" s="72"/>
      <c r="D308" s="72"/>
      <c r="E308" s="72"/>
      <c r="F308" s="72"/>
      <c r="G308" s="73"/>
      <c r="H308" s="74"/>
      <c r="I308" s="75"/>
      <c r="J308" s="75"/>
      <c r="K308" s="73"/>
      <c r="L308" s="74"/>
      <c r="M308" s="75"/>
      <c r="N308" s="75"/>
      <c r="O308" s="73"/>
      <c r="P308" s="74"/>
      <c r="Q308" s="75"/>
      <c r="R308" s="75"/>
      <c r="S308" s="76"/>
    </row>
    <row r="309" spans="1:20" ht="13.5" thickBot="1" x14ac:dyDescent="0.25">
      <c r="A309" s="71"/>
      <c r="B309" s="72"/>
      <c r="C309" s="395" t="s">
        <v>453</v>
      </c>
      <c r="D309" s="396"/>
      <c r="E309" s="396"/>
      <c r="F309" s="397"/>
      <c r="G309" s="386" t="s">
        <v>10</v>
      </c>
      <c r="H309" s="387"/>
      <c r="I309" s="387"/>
      <c r="J309" s="388"/>
      <c r="K309" s="389" t="s">
        <v>11</v>
      </c>
      <c r="L309" s="390"/>
      <c r="M309" s="390"/>
      <c r="N309" s="391"/>
      <c r="O309" s="392" t="s">
        <v>12</v>
      </c>
      <c r="P309" s="393"/>
      <c r="Q309" s="393"/>
      <c r="R309" s="394"/>
      <c r="S309" s="120" t="s">
        <v>188</v>
      </c>
    </row>
    <row r="310" spans="1:20" x14ac:dyDescent="0.2">
      <c r="A310" s="121"/>
      <c r="B310" s="122" t="s">
        <v>334</v>
      </c>
      <c r="C310" s="202"/>
      <c r="D310" s="202"/>
      <c r="E310" s="202"/>
      <c r="F310" s="125">
        <f>SUM(F307+F287+F254+F240+F216+F195+F153+F296)</f>
        <v>0</v>
      </c>
      <c r="G310" s="123"/>
      <c r="H310" s="124"/>
      <c r="I310" s="124"/>
      <c r="J310" s="125">
        <f>SUM(J307+J287+J254+J240+J216+J195+J153+J296)</f>
        <v>0</v>
      </c>
      <c r="K310" s="126"/>
      <c r="L310" s="124"/>
      <c r="M310" s="124"/>
      <c r="N310" s="125">
        <f>SUM(N307+N287+N254+N240+N216+N195+N153+N296)</f>
        <v>0</v>
      </c>
      <c r="O310" s="127"/>
      <c r="P310" s="128"/>
      <c r="Q310" s="128"/>
      <c r="R310" s="125">
        <f>SUM(R307+R287+R254+R240+R216+R195+R153+R296)</f>
        <v>0</v>
      </c>
      <c r="S310" s="125">
        <f>SUM(S307+S296+S287+S267+S254+S240+S216+S195+S153)</f>
        <v>0</v>
      </c>
    </row>
    <row r="311" spans="1:20" x14ac:dyDescent="0.2">
      <c r="A311" s="121"/>
      <c r="B311" s="129" t="s">
        <v>5</v>
      </c>
      <c r="C311" s="203"/>
      <c r="D311" s="203"/>
      <c r="E311" s="203"/>
      <c r="F311" s="346">
        <f>F310*5%</f>
        <v>0</v>
      </c>
      <c r="G311" s="130"/>
      <c r="H311" s="239"/>
      <c r="I311" s="239"/>
      <c r="J311" s="346">
        <f>J310*5%</f>
        <v>0</v>
      </c>
      <c r="K311" s="131"/>
      <c r="L311" s="239"/>
      <c r="M311" s="239"/>
      <c r="N311" s="346">
        <f>N310*5%</f>
        <v>0</v>
      </c>
      <c r="O311" s="132"/>
      <c r="P311" s="238"/>
      <c r="Q311" s="238"/>
      <c r="R311" s="346">
        <f>R310*5%</f>
        <v>0</v>
      </c>
      <c r="S311" s="346">
        <f>S310*5%</f>
        <v>0</v>
      </c>
    </row>
    <row r="312" spans="1:20" x14ac:dyDescent="0.2">
      <c r="A312" s="121"/>
      <c r="B312" s="133" t="s">
        <v>6</v>
      </c>
      <c r="C312" s="204"/>
      <c r="D312" s="204"/>
      <c r="E312" s="204"/>
      <c r="F312" s="135">
        <f>F310*10%</f>
        <v>0</v>
      </c>
      <c r="G312" s="134"/>
      <c r="H312" s="11"/>
      <c r="I312" s="11"/>
      <c r="J312" s="135">
        <f>J310*10%</f>
        <v>0</v>
      </c>
      <c r="K312" s="121"/>
      <c r="L312" s="11"/>
      <c r="M312" s="11"/>
      <c r="N312" s="135">
        <f>N310*10%</f>
        <v>0</v>
      </c>
      <c r="O312" s="136"/>
      <c r="P312" s="170"/>
      <c r="Q312" s="170"/>
      <c r="R312" s="135">
        <f>R310*10%</f>
        <v>0</v>
      </c>
      <c r="S312" s="135">
        <f>S310*10%</f>
        <v>0</v>
      </c>
    </row>
    <row r="313" spans="1:20" ht="16.5" x14ac:dyDescent="0.3">
      <c r="A313" s="121"/>
      <c r="B313" s="137" t="s">
        <v>327</v>
      </c>
      <c r="C313" s="205"/>
      <c r="D313" s="205"/>
      <c r="E313" s="205"/>
      <c r="F313" s="347">
        <f>SUM(F310+F311+F312)</f>
        <v>0</v>
      </c>
      <c r="G313" s="138"/>
      <c r="H313" s="93"/>
      <c r="I313" s="93"/>
      <c r="J313" s="347">
        <f>SUM(J310+J311+J312)</f>
        <v>0</v>
      </c>
      <c r="K313" s="139"/>
      <c r="L313" s="93"/>
      <c r="M313" s="93"/>
      <c r="N313" s="347">
        <f>SUM(N310+N311+N312)</f>
        <v>0</v>
      </c>
      <c r="O313" s="139"/>
      <c r="P313" s="93"/>
      <c r="Q313" s="93"/>
      <c r="R313" s="347">
        <f>SUM(R310+R311+R312)</f>
        <v>0</v>
      </c>
      <c r="S313" s="347">
        <f>SUM(S310+S311+S312)</f>
        <v>0</v>
      </c>
    </row>
    <row r="314" spans="1:20" ht="13.5" thickBot="1" x14ac:dyDescent="0.25">
      <c r="A314" s="121"/>
      <c r="B314" s="140" t="s">
        <v>326</v>
      </c>
      <c r="C314" s="206"/>
      <c r="D314" s="206"/>
      <c r="E314" s="206"/>
      <c r="F314" s="142">
        <f>SUM(F313*16%)</f>
        <v>0</v>
      </c>
      <c r="G314" s="141"/>
      <c r="H314" s="14"/>
      <c r="I314" s="14"/>
      <c r="J314" s="142">
        <f>SUM(J313*16%)</f>
        <v>0</v>
      </c>
      <c r="K314" s="143" t="s">
        <v>17</v>
      </c>
      <c r="L314" s="14"/>
      <c r="M314" s="14"/>
      <c r="N314" s="142">
        <f>N313*16%</f>
        <v>0</v>
      </c>
      <c r="O314" s="144"/>
      <c r="P314" s="106"/>
      <c r="Q314" s="106"/>
      <c r="R314" s="142">
        <f>R313*16%</f>
        <v>0</v>
      </c>
      <c r="S314" s="142">
        <f>S313*16%</f>
        <v>0</v>
      </c>
    </row>
    <row r="315" spans="1:20" ht="16.5" thickBot="1" x14ac:dyDescent="0.3">
      <c r="A315" s="11"/>
      <c r="B315" s="145" t="s">
        <v>189</v>
      </c>
      <c r="C315" s="207"/>
      <c r="D315" s="207"/>
      <c r="E315" s="207"/>
      <c r="F315" s="148">
        <f>SUM(F313+F314)</f>
        <v>0</v>
      </c>
      <c r="G315" s="146"/>
      <c r="H315" s="147"/>
      <c r="I315" s="147"/>
      <c r="J315" s="148">
        <f>SUM(J313+J314)</f>
        <v>0</v>
      </c>
      <c r="K315" s="149"/>
      <c r="L315" s="147"/>
      <c r="M315" s="147"/>
      <c r="N315" s="148">
        <f>SUM(N313:N314)</f>
        <v>0</v>
      </c>
      <c r="O315" s="149"/>
      <c r="P315" s="147"/>
      <c r="Q315" s="147"/>
      <c r="R315" s="148">
        <f>SUM(R313:R314)</f>
        <v>0</v>
      </c>
      <c r="S315" s="148">
        <f>SUM(S313:S314)</f>
        <v>0</v>
      </c>
    </row>
    <row r="316" spans="1:20" s="11" customFormat="1" x14ac:dyDescent="0.2">
      <c r="A316" s="73"/>
      <c r="B316" s="73"/>
      <c r="C316" s="73"/>
      <c r="D316" s="73"/>
      <c r="E316" s="73"/>
      <c r="F316" s="73"/>
      <c r="G316" s="73"/>
      <c r="H316" s="74"/>
      <c r="I316" s="75"/>
      <c r="J316" s="75"/>
      <c r="K316" s="73"/>
      <c r="L316" s="74"/>
      <c r="M316" s="75"/>
      <c r="N316" s="75"/>
      <c r="O316" s="73"/>
      <c r="P316" s="74"/>
      <c r="Q316" s="75"/>
      <c r="R316" s="75"/>
      <c r="S316" s="12"/>
      <c r="T316" s="4"/>
    </row>
  </sheetData>
  <mergeCells count="145">
    <mergeCell ref="C210:F210"/>
    <mergeCell ref="C219:F219"/>
    <mergeCell ref="C243:F243"/>
    <mergeCell ref="C257:F257"/>
    <mergeCell ref="C270:F270"/>
    <mergeCell ref="C281:F281"/>
    <mergeCell ref="C290:F290"/>
    <mergeCell ref="C299:F299"/>
    <mergeCell ref="A17:H17"/>
    <mergeCell ref="A18:F18"/>
    <mergeCell ref="A20:H20"/>
    <mergeCell ref="J4:L4"/>
    <mergeCell ref="C35:F35"/>
    <mergeCell ref="G94:J94"/>
    <mergeCell ref="K94:N94"/>
    <mergeCell ref="O94:R94"/>
    <mergeCell ref="C51:F51"/>
    <mergeCell ref="C59:F59"/>
    <mergeCell ref="C68:F68"/>
    <mergeCell ref="C94:F94"/>
    <mergeCell ref="O51:R51"/>
    <mergeCell ref="J24:M24"/>
    <mergeCell ref="J28:M28"/>
    <mergeCell ref="J29:M29"/>
    <mergeCell ref="J30:M30"/>
    <mergeCell ref="J31:M31"/>
    <mergeCell ref="J21:M21"/>
    <mergeCell ref="J22:M22"/>
    <mergeCell ref="J23:M23"/>
    <mergeCell ref="B25:D25"/>
    <mergeCell ref="B26:D26"/>
    <mergeCell ref="P30:S32"/>
    <mergeCell ref="B270:B271"/>
    <mergeCell ref="G270:J270"/>
    <mergeCell ref="K270:N270"/>
    <mergeCell ref="O270:R270"/>
    <mergeCell ref="A281:A282"/>
    <mergeCell ref="G309:J309"/>
    <mergeCell ref="K309:N309"/>
    <mergeCell ref="O309:R309"/>
    <mergeCell ref="A290:A291"/>
    <mergeCell ref="B290:B291"/>
    <mergeCell ref="G290:J290"/>
    <mergeCell ref="K290:N290"/>
    <mergeCell ref="O290:R290"/>
    <mergeCell ref="A299:A300"/>
    <mergeCell ref="B299:B300"/>
    <mergeCell ref="G299:J299"/>
    <mergeCell ref="K299:N299"/>
    <mergeCell ref="O299:R299"/>
    <mergeCell ref="C309:F309"/>
    <mergeCell ref="A270:A271"/>
    <mergeCell ref="A210:A211"/>
    <mergeCell ref="B210:B211"/>
    <mergeCell ref="G210:J210"/>
    <mergeCell ref="K210:N210"/>
    <mergeCell ref="O210:R210"/>
    <mergeCell ref="B281:B282"/>
    <mergeCell ref="G281:J281"/>
    <mergeCell ref="K281:N281"/>
    <mergeCell ref="O281:R281"/>
    <mergeCell ref="A219:A220"/>
    <mergeCell ref="B219:B220"/>
    <mergeCell ref="G219:J219"/>
    <mergeCell ref="K219:N219"/>
    <mergeCell ref="O219:R219"/>
    <mergeCell ref="A243:A244"/>
    <mergeCell ref="B243:B244"/>
    <mergeCell ref="G243:J243"/>
    <mergeCell ref="K243:N243"/>
    <mergeCell ref="O243:R243"/>
    <mergeCell ref="A257:A258"/>
    <mergeCell ref="B257:B258"/>
    <mergeCell ref="G257:J257"/>
    <mergeCell ref="K257:N257"/>
    <mergeCell ref="O257:R257"/>
    <mergeCell ref="A190:A191"/>
    <mergeCell ref="B190:B191"/>
    <mergeCell ref="G190:J190"/>
    <mergeCell ref="K190:N190"/>
    <mergeCell ref="O190:R190"/>
    <mergeCell ref="A198:A199"/>
    <mergeCell ref="B198:B199"/>
    <mergeCell ref="G198:J198"/>
    <mergeCell ref="K198:N198"/>
    <mergeCell ref="O198:R198"/>
    <mergeCell ref="C190:F190"/>
    <mergeCell ref="C198:F198"/>
    <mergeCell ref="A177:A178"/>
    <mergeCell ref="B177:B178"/>
    <mergeCell ref="G177:J177"/>
    <mergeCell ref="K177:N177"/>
    <mergeCell ref="O177:R177"/>
    <mergeCell ref="A184:A185"/>
    <mergeCell ref="B184:B185"/>
    <mergeCell ref="G184:J184"/>
    <mergeCell ref="K184:N184"/>
    <mergeCell ref="O184:R184"/>
    <mergeCell ref="C177:F177"/>
    <mergeCell ref="C184:F184"/>
    <mergeCell ref="A156:A157"/>
    <mergeCell ref="B156:B157"/>
    <mergeCell ref="G156:J156"/>
    <mergeCell ref="K156:N156"/>
    <mergeCell ref="O156:R156"/>
    <mergeCell ref="A171:A172"/>
    <mergeCell ref="B171:B172"/>
    <mergeCell ref="G171:J171"/>
    <mergeCell ref="K171:N171"/>
    <mergeCell ref="O171:R171"/>
    <mergeCell ref="C156:F156"/>
    <mergeCell ref="C171:F171"/>
    <mergeCell ref="A68:A69"/>
    <mergeCell ref="B68:B69"/>
    <mergeCell ref="G68:J68"/>
    <mergeCell ref="K68:N68"/>
    <mergeCell ref="O68:R68"/>
    <mergeCell ref="A136:A137"/>
    <mergeCell ref="B136:B137"/>
    <mergeCell ref="G136:J136"/>
    <mergeCell ref="K136:N136"/>
    <mergeCell ref="O136:R136"/>
    <mergeCell ref="C105:F105"/>
    <mergeCell ref="G105:J105"/>
    <mergeCell ref="K105:N105"/>
    <mergeCell ref="O105:R105"/>
    <mergeCell ref="C125:F125"/>
    <mergeCell ref="K125:N125"/>
    <mergeCell ref="O125:R125"/>
    <mergeCell ref="C136:F136"/>
    <mergeCell ref="A59:A60"/>
    <mergeCell ref="B59:B60"/>
    <mergeCell ref="O59:R59"/>
    <mergeCell ref="J32:M32"/>
    <mergeCell ref="A35:A36"/>
    <mergeCell ref="B35:B36"/>
    <mergeCell ref="G35:J35"/>
    <mergeCell ref="K35:N35"/>
    <mergeCell ref="O35:R35"/>
    <mergeCell ref="G59:J59"/>
    <mergeCell ref="K59:N59"/>
    <mergeCell ref="A51:A52"/>
    <mergeCell ref="B51:B52"/>
    <mergeCell ref="G51:J51"/>
    <mergeCell ref="K51:N51"/>
  </mergeCells>
  <printOptions horizontalCentered="1" verticalCentered="1"/>
  <pageMargins left="0" right="0" top="0.39370078740157483" bottom="0.78740157480314965" header="0.19685039370078741" footer="0.39370078740157483"/>
  <pageSetup paperSize="9" orientation="portrait" r:id="rId1"/>
  <headerFooter>
    <oddFooter>Página &amp;P</oddFooter>
  </headerFooter>
  <rowBreaks count="4" manualBreakCount="4">
    <brk id="67" max="14" man="1"/>
    <brk id="153" max="14" man="1"/>
    <brk id="195" max="14" man="1"/>
    <brk id="240" max="14" man="1"/>
  </rowBreaks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 genérico</vt:lpstr>
      <vt:lpstr>'Presupuesto genérico'!Área_de_impresión</vt:lpstr>
    </vt:vector>
  </TitlesOfParts>
  <Company>rtvc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Convocatoria Señal-Anexo 8</dc:title>
  <dc:creator>Liliana Andrade</dc:creator>
  <dc:description>Formato Presupuesto</dc:description>
  <cp:lastModifiedBy>Carolina Osma Tapias</cp:lastModifiedBy>
  <cp:lastPrinted>2007-09-12T17:30:38Z</cp:lastPrinted>
  <dcterms:created xsi:type="dcterms:W3CDTF">2004-01-28T16:53:00Z</dcterms:created>
  <dcterms:modified xsi:type="dcterms:W3CDTF">2017-02-20T13:25:55Z</dcterms:modified>
</cp:coreProperties>
</file>